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7-06_管理係\05　決算\03　経営比較分析表\R1決算\02　回答\"/>
    </mc:Choice>
  </mc:AlternateContent>
  <workbookProtection workbookAlgorithmName="SHA-512" workbookHashValue="mXdsrw6PCvbU10zP3Ae425H2IBQhZBdGonA++DMB0y5VcIoIcuFGT7v3CXS5pJokM5J6GCCZFB4lH4bMZbNVKA==" workbookSaltValue="cz4oB11X2toRb3AKiP4h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<sst xmlns="http://schemas.openxmlformats.org/spreadsheetml/2006/main" count="240" uniqueCount="117">
  <si>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</si>
  <si>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</si>
  <si>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</si>
  <si>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</si>
  <si>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</si>
  <si>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</si>
  <si>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</si>
  <si>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</si>
  <si>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</si>
  <si>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</si>
  <si>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</si>
  <si>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</si>
  <si>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</si>
  <si>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</si>
  <si>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</si>
  <si>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</si>
  <si>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</si>
  <si>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</si>
  <si>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</si>
  <si>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</si>
  <si>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</si>
  <si>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</si>
  <si>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</si>
  <si>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</si>
  <si>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</si>
  <si>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</si>
  <si>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</si>
  <si>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</si>
  <si>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</si>
  <si>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</si>
  <si>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</si>
  <si>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</si>
  <si>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</si>
  <si>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</si>
  <si>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</si>
  <si>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</si>
  <si>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</si>
  <si>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</si>
  <si>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</si>
  <si>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</si>
  <si>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</si>
  <si>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</si>
  <si>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</si>
  <si>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</si>
  <si>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</si>
  <si>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</si>
  <si>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</si>
  <si>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</si>
  <si>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</si>
  <si>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</si>
  <si>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</si>
  <si>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</si>
  <si>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</si>
  <si>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</si>
  <si>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</si>
  <si>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</si>
  <si>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</si>
  <si>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</si>
  <si>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</si>
  <si>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</si>
  <si>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</si>
  <si>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</si>
  <si>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</si>
  <si>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</si>
  <si>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</si>
  <si>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</si>
  <si>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</si>
  <si>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</si>
  <si>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</si>
  <si>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</si>
  <si>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</si>
  <si>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</si>
  <si>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</si>
  <si>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</si>
  <si>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</si>
  <si>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</si>
  <si>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</si>
  <si>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</si>
  <si>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</si>
  <si>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</si>
  <si>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</si>
  <si>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</si>
  <si>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</si>
  <si>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</si>
  <si>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</si>
  <si>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</si>
  <si>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</si>
  <si>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</si>
  <si>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</si>
  <si>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</si>
  <si>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</si>
  <si>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</si>
  <si>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</si>
  <si>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</si>
  <si>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</si>
  <si>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</si>
  <si>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</si>
  <si>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法非適用</t>
  </si>
  <si>
    <t>下水道事業</t>
  </si>
  <si>
    <t>公共下水道</t>
  </si>
  <si>
    <t>Cc2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</si>
  <si>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</si>
  <si>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</si>
  <si>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</si>
  <si>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</si>
  <si>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</si>
  <si>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</si>
  <si>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</si>
  <si>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</si>
  <si>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</si>
  <si>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</si>
  <si>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</si>
  <si>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</si>
  <si>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</si>
  <si>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施設老朽化に伴う維持管理経費や整備に係る公債費が増加している一方で、使用料収入は伸び悩みの傾向にあることから、一般会計からの基準外繰入が増加している。更なる収入確保と経費抑制を図る必要がある。
④企業債残高対事業規模比率
　企業債残高は増加傾向にある一方で、使用料収入は伸び悩み傾向にあり、類似団体と比較すると高い比率となっている。令和元年度において施設整備を概成したことから、今後は減少傾向となる見込み。
⑤経費回収率
　使用料収入は伸び悩みの傾向にあり、類似団体と比較すると低い比率となっていることから、今後は、下水道接続の促進と使用料徴収などの取組をさらに進める必要がある。
⑥汚水処理原価
　施設整備に伴い新規接続はあるものの、人口減少などから、有収水量は伸び悩みの傾向にあり、今後は接続促進の取組を進める必要がある。
⑧水洗化率
　令和元年度は、新規の区域を供用開始としたことから、前年度より比率は減少している。使用料の確保のためにも、更なる接続促進の取組を進める必要がある。</t>
    <rPh sb="176" eb="178">
      <t>レイワ</t>
    </rPh>
    <rPh sb="178" eb="180">
      <t>ガンネン</t>
    </rPh>
    <rPh sb="180" eb="181">
      <t>ド</t>
    </rPh>
    <rPh sb="185" eb="187">
      <t>シセツ</t>
    </rPh>
    <rPh sb="187" eb="189">
      <t>セイビ</t>
    </rPh>
    <rPh sb="190" eb="191">
      <t>ガイ</t>
    </rPh>
    <rPh sb="191" eb="192">
      <t>セイ</t>
    </rPh>
    <rPh sb="199" eb="201">
      <t>コンゴ</t>
    </rPh>
    <rPh sb="202" eb="204">
      <t>ゲンショウ</t>
    </rPh>
    <rPh sb="204" eb="206">
      <t>ケイコウ</t>
    </rPh>
    <rPh sb="209" eb="211">
      <t>ミコ</t>
    </rPh>
    <rPh sb="381" eb="383">
      <t>レイワ</t>
    </rPh>
    <rPh sb="383" eb="385">
      <t>ガンネン</t>
    </rPh>
    <rPh sb="385" eb="386">
      <t>ド</t>
    </rPh>
    <rPh sb="388" eb="390">
      <t>シンキ</t>
    </rPh>
    <rPh sb="391" eb="393">
      <t>クイキ</t>
    </rPh>
    <rPh sb="394" eb="396">
      <t>キョウヨウ</t>
    </rPh>
    <rPh sb="396" eb="398">
      <t>カイシ</t>
    </rPh>
    <rPh sb="406" eb="409">
      <t>ゼンネンド</t>
    </rPh>
    <rPh sb="414" eb="416">
      <t>ゲンショウ</t>
    </rPh>
    <rPh sb="421" eb="423">
      <t>シヨウ</t>
    </rPh>
    <rPh sb="423" eb="424">
      <t>リョウ</t>
    </rPh>
    <rPh sb="425" eb="427">
      <t>カクホ</t>
    </rPh>
    <phoneticPr fontId="4"/>
  </si>
  <si>
    <t>③管渠改善率
　更新時期が到来した管渠がないため、更新は未実施である。</t>
    <phoneticPr fontId="4"/>
  </si>
  <si>
    <t>　令和元年度に区域内の管渠整備については概成とすることができた。これまでの施設整備による企業債の償還に加え、人口減少などにより使用料収入も伸び悩みの状況にあり、一般会計からの繰入金の依存度が高い状況である。
　今後は、施設の老朽化による維持管理費の増大、更新時期の到来による施設更新、人口減少による有収水量の減少など、企業経営を取り巻く環境はさらに厳しくなる見込みであることから、令和２年度に公営企業会計を適用し、経営・資本状況を正確に把握するともに、H29に策定した下水道事業経営戦略の見直しを早期に進め、収入確保と施設長寿命化等による経費抑制などを行い、経営の安定化に努めることとしている。</t>
    <rPh sb="1" eb="3">
      <t>レイワ</t>
    </rPh>
    <rPh sb="3" eb="5">
      <t>ガンネン</t>
    </rPh>
    <rPh sb="5" eb="6">
      <t>ド</t>
    </rPh>
    <rPh sb="7" eb="10">
      <t>クイキナイ</t>
    </rPh>
    <rPh sb="11" eb="12">
      <t>カン</t>
    </rPh>
    <rPh sb="12" eb="13">
      <t>キョ</t>
    </rPh>
    <rPh sb="13" eb="15">
      <t>セイビ</t>
    </rPh>
    <rPh sb="37" eb="39">
      <t>シセツ</t>
    </rPh>
    <rPh sb="39" eb="41">
      <t>セイビ</t>
    </rPh>
    <rPh sb="48" eb="50">
      <t>ショウカン</t>
    </rPh>
    <rPh sb="105" eb="107">
      <t>コンゴ</t>
    </rPh>
    <rPh sb="190" eb="192">
      <t>レイワ</t>
    </rPh>
    <rPh sb="193" eb="195">
      <t>ネンド</t>
    </rPh>
    <rPh sb="196" eb="198">
      <t>コウエイ</t>
    </rPh>
    <rPh sb="198" eb="200">
      <t>キギョウ</t>
    </rPh>
    <rPh sb="200" eb="202">
      <t>カイケイ</t>
    </rPh>
    <rPh sb="203" eb="205">
      <t>テキヨウ</t>
    </rPh>
    <rPh sb="244" eb="246">
      <t>ミナオ</t>
    </rPh>
    <rPh sb="248" eb="250">
      <t>ソウキ</t>
    </rPh>
    <rPh sb="251" eb="25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</si>
</sst>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C6-4F88-AE08-519323FF39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0AC6-4F88-AE08-519323FF39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2B-4020-9C55-9A06FF9228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E92B-4020-9C55-9A06FF9228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82.71</c:v>
                </c:pt>
                <c:pt idx="1">
                  <c:v>83.49</c:v>
                </c:pt>
                <c:pt idx="2">
                  <c:v>84.59</c:v>
                </c:pt>
                <c:pt idx="3">
                  <c:v>84.74</c:v>
                </c:pt>
                <c:pt idx="4">
                  <c:v>83.47</c:v>
                </c:pt>
              </c:numCache>
            </c:numRef>
          </c:val>
          <c:extLst>
            <c:ext xmlns:c16="http://schemas.microsoft.com/office/drawing/2014/chart" uri="{C3380CC4-5D6E-409C-BE32-E72D297353CC}">
              <c16:uniqueId val="{00000000-A84D-433B-9B1C-9C91488B48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A84D-433B-9B1C-9C91488B48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c:v>
                </c:pt>
                <c:pt idx="1">
                  <c:v>63.69</c:v>
                </c:pt>
                <c:pt idx="2">
                  <c:v>65.959999999999994</c:v>
                </c:pt>
                <c:pt idx="3">
                  <c:v>62.53</c:v>
                </c:pt>
                <c:pt idx="4">
                  <c:v>54.88</c:v>
                </c:pt>
              </c:numCache>
            </c:numRef>
          </c:val>
          <c:extLst>
            <c:ext xmlns:c16="http://schemas.microsoft.com/office/drawing/2014/chart" uri="{C3380CC4-5D6E-409C-BE32-E72D297353CC}">
              <c16:uniqueId val="{00000000-5B3D-4D38-9DB1-B3A7CD895F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D-4D38-9DB1-B3A7CD895F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8F-4958-A395-6EE23EE299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F-4958-A395-6EE23EE299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BE-43DF-84CC-EE939A5D6C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BE-43DF-84CC-EE939A5D6C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B-4EF7-83CC-A91D3F71A7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B-4EF7-83CC-A91D3F71A7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6-490D-863A-EA0D9BF5DB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6-490D-863A-EA0D9BF5DB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2625.86</c:v>
                </c:pt>
                <c:pt idx="1">
                  <c:v>1497.81</c:v>
                </c:pt>
                <c:pt idx="2">
                  <c:v>3456.98</c:v>
                </c:pt>
                <c:pt idx="3">
                  <c:v>3469.3</c:v>
                </c:pt>
                <c:pt idx="4">
                  <c:v>3700.6</c:v>
                </c:pt>
              </c:numCache>
            </c:numRef>
          </c:val>
          <c:extLst>
            <c:ext xmlns:c16="http://schemas.microsoft.com/office/drawing/2014/chart" uri="{C3380CC4-5D6E-409C-BE32-E72D297353CC}">
              <c16:uniqueId val="{00000000-488C-4957-9E47-84B6665C34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488C-4957-9E47-84B6665C34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52.1</c:v>
                </c:pt>
                <c:pt idx="1">
                  <c:v>63.78</c:v>
                </c:pt>
                <c:pt idx="2">
                  <c:v>64.239999999999995</c:v>
                </c:pt>
                <c:pt idx="3">
                  <c:v>59.22</c:v>
                </c:pt>
                <c:pt idx="4">
                  <c:v>56.42</c:v>
                </c:pt>
              </c:numCache>
            </c:numRef>
          </c:val>
          <c:extLst>
            <c:ext xmlns:c16="http://schemas.microsoft.com/office/drawing/2014/chart" uri="{C3380CC4-5D6E-409C-BE32-E72D297353CC}">
              <c16:uniqueId val="{00000000-557A-4FDA-A4E6-0DF7A3E12E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57A-4FDA-A4E6-0DF7A3E12E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400.92</c:v>
                </c:pt>
                <c:pt idx="1">
                  <c:v>325.87</c:v>
                </c:pt>
                <c:pt idx="2">
                  <c:v>324.14999999999998</c:v>
                </c:pt>
                <c:pt idx="3">
                  <c:v>351.31</c:v>
                </c:pt>
                <c:pt idx="4">
                  <c:v>342.34</c:v>
                </c:pt>
              </c:numCache>
            </c:numRef>
          </c:val>
          <c:extLst>
            <c:ext xmlns:c16="http://schemas.microsoft.com/office/drawing/2014/chart" uri="{C3380CC4-5D6E-409C-BE32-E72D297353CC}">
              <c16:uniqueId val="{00000000-6BA1-4960-B8B6-D5CF24CAAB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6BA1-4960-B8B6-D5CF24CAAB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E87" sqref="BE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宮津市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17733</v>
      </c>
      <c r="AM8" s="69"/>
      <c r="AN8" s="69"/>
      <c r="AO8" s="69"/>
      <c r="AP8" s="69"/>
      <c r="AQ8" s="69"/>
      <c r="AR8" s="69"/>
      <c r="AS8" s="69"/>
      <c r="AT8" s="68">
        <f>データ!T6</f>
        <v>172.74</v>
      </c>
      <c r="AU8" s="68"/>
      <c r="AV8" s="68"/>
      <c r="AW8" s="68"/>
      <c r="AX8" s="68"/>
      <c r="AY8" s="68"/>
      <c r="AZ8" s="68"/>
      <c r="BA8" s="68"/>
      <c r="BB8" s="68">
        <f>データ!U6</f>
        <v>102.66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f>データ!N6</f>
        <v>0.02</v>
      </c>
      <c r="C10" s="68"/>
      <c r="D10" s="68"/>
      <c r="E10" s="68"/>
      <c r="F10" s="68"/>
      <c r="G10" s="68"/>
      <c r="H10" s="68"/>
      <c r="I10" s="68" t="str">
        <f>データ!O6</f>
        <v>該当数値なし</v>
      </c>
      <c r="J10" s="68"/>
      <c r="K10" s="68"/>
      <c r="L10" s="68"/>
      <c r="M10" s="68"/>
      <c r="N10" s="68"/>
      <c r="O10" s="68"/>
      <c r="P10" s="68">
        <f>データ!P6</f>
        <v>72.16</v>
      </c>
      <c r="Q10" s="68"/>
      <c r="R10" s="68"/>
      <c r="S10" s="68"/>
      <c r="T10" s="68"/>
      <c r="U10" s="68"/>
      <c r="V10" s="68"/>
      <c r="W10" s="68">
        <f>データ!Q6</f>
        <v>99.85</v>
      </c>
      <c r="X10" s="68"/>
      <c r="Y10" s="68"/>
      <c r="Z10" s="68"/>
      <c r="AA10" s="68"/>
      <c r="AB10" s="68"/>
      <c r="AC10" s="68"/>
      <c r="AD10" s="69">
        <f>データ!R6</f>
        <v>3141</v>
      </c>
      <c r="AE10" s="69"/>
      <c r="AF10" s="69"/>
      <c r="AG10" s="69"/>
      <c r="AH10" s="69"/>
      <c r="AI10" s="69"/>
      <c r="AJ10" s="69"/>
      <c r="AK10" s="2"/>
      <c r="AL10" s="69">
        <f>データ!V6</f>
        <v>12695</v>
      </c>
      <c r="AM10" s="69"/>
      <c r="AN10" s="69"/>
      <c r="AO10" s="69"/>
      <c r="AP10" s="69"/>
      <c r="AQ10" s="69"/>
      <c r="AR10" s="69"/>
      <c r="AS10" s="69"/>
      <c r="AT10" s="68">
        <f>データ!W6</f>
        <v>4.7300000000000004</v>
      </c>
      <c r="AU10" s="68"/>
      <c r="AV10" s="68"/>
      <c r="AW10" s="68"/>
      <c r="AX10" s="68"/>
      <c r="AY10" s="68"/>
      <c r="AZ10" s="68"/>
      <c r="BA10" s="68"/>
      <c r="BB10" s="68">
        <f>データ!X6</f>
        <v>2683.93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vBP66hg7Y/mbleq2Dl+msmb7rQgFnIepZeIJAxTVOoVUwUgBHQi8QLiSYrfG5Xd6rOzaMLlUuoyqftp7LUrTbA==" saltValue="AsfLB/wjzauTiRrTxBy/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262056</v>
      </c>
      <c r="D6" s="33">
        <f t="shared" si="3"/>
        <v>47</v>
      </c>
      <c r="E6" s="33">
        <f t="shared" si="3"/>
        <v>17</v>
      </c>
      <c r="F6" s="33">
        <f t="shared" si="3"/>
        <v>1</v>
      </c>
      <c r="G6" s="33">
        <f t="shared" si="3"/>
        <v>0</v>
      </c>
      <c r="H6" s="33" t="str">
        <f t="shared" si="3"/>
        <v>京都府　宮津市</v>
      </c>
      <c r="I6" s="33" t="str">
        <f t="shared" si="3"/>
        <v>法非適用</v>
      </c>
      <c r="J6" s="33" t="str">
        <f t="shared" si="3"/>
        <v>下水道事業</v>
      </c>
      <c r="K6" s="33" t="str">
        <f t="shared" si="3"/>
        <v>公共下水道</v>
      </c>
      <c r="L6" s="33" t="str">
        <f t="shared" si="3"/>
        <v>Cc2</v>
      </c>
      <c r="M6" s="33" t="str">
        <f t="shared" si="3"/>
        <v>非設置</v>
      </c>
      <c r="N6" s="34">
        <f t="shared" si="3"/>
        <v>0.02</v>
      </c>
      <c r="O6" s="34" t="str">
        <f t="shared" si="3"/>
        <v>該当数値なし</v>
      </c>
      <c r="P6" s="34">
        <f t="shared" si="3"/>
        <v>72.16</v>
      </c>
      <c r="Q6" s="34">
        <f t="shared" si="3"/>
        <v>99.85</v>
      </c>
      <c r="R6" s="34">
        <f t="shared" si="3"/>
        <v>3141</v>
      </c>
      <c r="S6" s="34">
        <f t="shared" si="3"/>
        <v>17733</v>
      </c>
      <c r="T6" s="34">
        <f t="shared" si="3"/>
        <v>172.74</v>
      </c>
      <c r="U6" s="34">
        <f t="shared" si="3"/>
        <v>102.66</v>
      </c>
      <c r="V6" s="34">
        <f t="shared" si="3"/>
        <v>12695</v>
      </c>
      <c r="W6" s="34">
        <f t="shared" si="3"/>
        <v>4.7300000000000004</v>
      </c>
      <c r="X6" s="34">
        <f t="shared" si="3"/>
        <v>2683.93</v>
      </c>
      <c r="Y6" s="35">
        <f>IF(Y7="",NA(),Y7)</f>
        <v>62</v>
      </c>
      <c r="Z6" s="35">
        <f t="shared" ref="Z6:AH6" si="4">IF(Z7="",NA(),Z7)</f>
        <v>63.69</v>
      </c>
      <c r="AA6" s="35">
        <f t="shared" si="4"/>
        <v>65.959999999999994</v>
      </c>
      <c r="AB6" s="35">
        <f t="shared" si="4"/>
        <v>62.53</v>
      </c>
      <c r="AC6" s="35">
        <f t="shared" si="4"/>
        <v>54.88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2625.86</v>
      </c>
      <c r="BG6" s="35">
        <f t="shared" ref="BG6:BO6" si="7">IF(BG7="",NA(),BG7)</f>
        <v>1497.81</v>
      </c>
      <c r="BH6" s="35">
        <f t="shared" si="7"/>
        <v>3456.98</v>
      </c>
      <c r="BI6" s="35">
        <f t="shared" si="7"/>
        <v>3469.3</v>
      </c>
      <c r="BJ6" s="35">
        <f t="shared" si="7"/>
        <v>3700.6</v>
      </c>
      <c r="BK6" s="35">
        <f t="shared" si="7"/>
        <v>1118.56</v>
      </c>
      <c r="BL6" s="35">
        <f t="shared" si="7"/>
        <v>1111.31</v>
      </c>
      <c r="BM6" s="35">
        <f t="shared" si="7"/>
        <v>966.33</v>
      </c>
      <c r="BN6" s="35">
        <f t="shared" si="7"/>
        <v>958.81</v>
      </c>
      <c r="BO6" s="35">
        <f t="shared" si="7"/>
        <v>1001.3</v>
      </c>
      <c r="BP6" s="34" t="str">
        <f>IF(BP7="","",IF(BP7="-","【-】","【"&amp;SUBSTITUTE(TEXT(BP7,"#,##0.00"),"-","△")&amp;"】"))</f>
        <v>【682.51】</v>
      </c>
      <c r="BQ6" s="35">
        <f>IF(BQ7="",NA(),BQ7)</f>
        <v>52.1</v>
      </c>
      <c r="BR6" s="35">
        <f t="shared" ref="BR6:BZ6" si="8">IF(BR7="",NA(),BR7)</f>
        <v>63.78</v>
      </c>
      <c r="BS6" s="35">
        <f t="shared" si="8"/>
        <v>64.239999999999995</v>
      </c>
      <c r="BT6" s="35">
        <f t="shared" si="8"/>
        <v>59.22</v>
      </c>
      <c r="BU6" s="35">
        <f t="shared" si="8"/>
        <v>56.42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400.92</v>
      </c>
      <c r="CC6" s="35">
        <f t="shared" ref="CC6:CK6" si="9">IF(CC7="",NA(),CC7)</f>
        <v>325.87</v>
      </c>
      <c r="CD6" s="35">
        <f t="shared" si="9"/>
        <v>324.14999999999998</v>
      </c>
      <c r="CE6" s="35">
        <f t="shared" si="9"/>
        <v>351.31</v>
      </c>
      <c r="CF6" s="35">
        <f t="shared" si="9"/>
        <v>342.34</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82.71</v>
      </c>
      <c r="CY6" s="35">
        <f t="shared" ref="CY6:DG6" si="11">IF(CY7="",NA(),CY7)</f>
        <v>83.49</v>
      </c>
      <c r="CZ6" s="35">
        <f t="shared" si="11"/>
        <v>84.59</v>
      </c>
      <c r="DA6" s="35">
        <f t="shared" si="11"/>
        <v>84.74</v>
      </c>
      <c r="DB6" s="35">
        <f t="shared" si="11"/>
        <v>83.47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262056</v>
      </c>
      <c r="D7" s="37">
        <v>47</v>
      </c>
      <c r="E7" s="37">
        <v>17</v>
      </c>
      <c r="F7" s="37">
        <v>1</v>
      </c>
      <c r="G7" s="37">
        <v>0</v>
      </c>
      <c r="H7" s="37" t="s">
        <v>96</v>
      </c>
      <c r="I7" s="37" t="s">
        <v>97</v>
      </c>
      <c r="J7" s="37" t="s">
        <v>98</v>
      </c>
      <c r="K7" s="37" t="s">
        <v>99</v>
      </c>
      <c r="L7" s="37" t="s">
        <v>100</v>
      </c>
      <c r="M7" s="37" t="s">
        <v>101</v>
      </c>
      <c r="N7" s="38">
        <v>0.02</v>
      </c>
      <c r="O7" s="38" t="s">
        <v>102</v>
      </c>
      <c r="P7" s="38">
        <v>72.16</v>
      </c>
      <c r="Q7" s="38">
        <v>99.85</v>
      </c>
      <c r="R7" s="38">
        <v>3141</v>
      </c>
      <c r="S7" s="38">
        <v>17733</v>
      </c>
      <c r="T7" s="38">
        <v>172.74</v>
      </c>
      <c r="U7" s="38">
        <v>102.66</v>
      </c>
      <c r="V7" s="38">
        <v>12695</v>
      </c>
      <c r="W7" s="38">
        <v>4.7300000000000004</v>
      </c>
      <c r="X7" s="38">
        <v>2683.93</v>
      </c>
      <c r="Y7" s="38">
        <v>62</v>
      </c>
      <c r="Z7" s="38">
        <v>63.69</v>
      </c>
      <c r="AA7" s="38">
        <v>65.959999999999994</v>
      </c>
      <c r="AB7" s="38">
        <v>62.53</v>
      </c>
      <c r="AC7" s="38">
        <v>54.88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2625.86</v>
      </c>
      <c r="BG7" s="38">
        <v>1497.81</v>
      </c>
      <c r="BH7" s="38">
        <v>3456.98</v>
      </c>
      <c r="BI7" s="38">
        <v>3469.3</v>
      </c>
      <c r="BJ7" s="38">
        <v>3700.6</v>
      </c>
      <c r="BK7" s="38">
        <v>1118.56</v>
      </c>
      <c r="BL7" s="38">
        <v>1111.31</v>
      </c>
      <c r="BM7" s="38">
        <v>966.33</v>
      </c>
      <c r="BN7" s="38">
        <v>958.81</v>
      </c>
      <c r="BO7" s="38">
        <v>1001.3</v>
      </c>
      <c r="BP7" s="38">
        <v>682.51</v>
      </c>
      <c r="BQ7" s="38">
        <v>52.1</v>
      </c>
      <c r="BR7" s="38">
        <v>63.78</v>
      </c>
      <c r="BS7" s="38">
        <v>64.239999999999995</v>
      </c>
      <c r="BT7" s="38">
        <v>59.22</v>
      </c>
      <c r="BU7" s="38">
        <v>56.42</v>
      </c>
      <c r="BV7" s="38">
        <v>72.33</v>
      </c>
      <c r="BW7" s="38">
        <v>75.540000000000006</v>
      </c>
      <c r="BX7" s="38">
        <v>81.739999999999995</v>
      </c>
      <c r="BY7" s="38">
        <v>82.88</v>
      </c>
      <c r="BZ7" s="38">
        <v>81.88</v>
      </c>
      <c r="CA7" s="38">
        <v>100.34</v>
      </c>
      <c r="CB7" s="38">
        <v>400.92</v>
      </c>
      <c r="CC7" s="38">
        <v>325.87</v>
      </c>
      <c r="CD7" s="38">
        <v>324.14999999999998</v>
      </c>
      <c r="CE7" s="38">
        <v>351.31</v>
      </c>
      <c r="CF7" s="38">
        <v>342.34</v>
      </c>
      <c r="CG7" s="38">
        <v>215.28</v>
      </c>
      <c r="CH7" s="38">
        <v>207.96</v>
      </c>
      <c r="CI7" s="38">
        <v>194.31</v>
      </c>
      <c r="CJ7" s="38">
        <v>190.99</v>
      </c>
      <c r="CK7" s="38">
        <v>187.55</v>
      </c>
      <c r="CL7" s="38">
        <v>136.15</v>
      </c>
      <c r="CM7" s="38" t="s">
        <v>103</v>
      </c>
      <c r="CN7" s="38" t="s">
        <v>103</v>
      </c>
      <c r="CO7" s="38" t="s">
        <v>103</v>
      </c>
      <c r="CP7" s="38" t="s">
        <v>103</v>
      </c>
      <c r="CQ7" s="38" t="s">
        <v>103</v>
      </c>
      <c r="CR7" s="38">
        <v>54.67</v>
      </c>
      <c r="CS7" s="38">
        <v>53.51</v>
      </c>
      <c r="CT7" s="38">
        <v>53.5</v>
      </c>
      <c r="CU7" s="38">
        <v>52.58</v>
      </c>
      <c r="CV7" s="38">
        <v>50.94</v>
      </c>
      <c r="CW7" s="38">
        <v>59.64</v>
      </c>
      <c r="CX7" s="38">
        <v>82.71</v>
      </c>
      <c r="CY7" s="38">
        <v>83.49</v>
      </c>
      <c r="CZ7" s="38">
        <v>84.59</v>
      </c>
      <c r="DA7" s="38">
        <v>84.74</v>
      </c>
      <c r="DB7" s="38">
        <v>83.47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dcterms:modified xsi:type="dcterms:W3CDTF">2021-01-18T00:59:01Z</dcterms:modified>
</cp:coreProperties>
</file>