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金銭出納簿" sheetId="2" r:id="rId1"/>
    <sheet name="収支決算書(自動計算)" sheetId="4" r:id="rId2"/>
    <sheet name="【記入例】金銭出納簿" sheetId="7" r:id="rId3"/>
    <sheet name="【記入例】収支決算書" sheetId="8" r:id="rId4"/>
    <sheet name="（参考）収支費目分類表" sheetId="9" r:id="rId5"/>
    <sheet name="【参考】行を増やす方法" sheetId="1" r:id="rId6"/>
    <sheet name="プルダウンリスト（触らない）" sheetId="3" r:id="rId7"/>
  </sheets>
  <externalReferences>
    <externalReference r:id="rId8"/>
  </externalReferences>
  <definedNames>
    <definedName name="_xlnm.Print_Area" localSheetId="2">【記入例】金銭出納簿!$A$1:$H$31</definedName>
    <definedName name="_xlnm.Print_Area" localSheetId="0">金銭出納簿!$A$1:$H$31</definedName>
    <definedName name="_xlnm.Print_Area" localSheetId="1">'収支決算書(自動計算)'!$A$1:$E$30</definedName>
    <definedName name="_xlnm.Print_Titles" localSheetId="2">【記入例】金銭出納簿!$6:$6</definedName>
    <definedName name="_xlnm.Print_Titles" localSheetId="0">金銭出納簿!$6:$6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4" l="1"/>
  <c r="C8" i="4"/>
  <c r="C7" i="4"/>
  <c r="C6" i="4"/>
  <c r="C5" i="4"/>
  <c r="C9" i="8"/>
  <c r="E31" i="7"/>
  <c r="D31" i="7"/>
  <c r="F31" i="7" s="1"/>
  <c r="F29" i="7"/>
  <c r="F28" i="7"/>
  <c r="F27" i="7"/>
  <c r="F26" i="7"/>
  <c r="F25" i="7"/>
  <c r="F24" i="7"/>
  <c r="F23" i="7"/>
  <c r="F22" i="7"/>
  <c r="F21" i="7"/>
  <c r="F20" i="7"/>
  <c r="F7" i="7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C30" i="8" l="1"/>
  <c r="E31" i="2" l="1"/>
  <c r="F29" i="2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15" i="4"/>
  <c r="C14" i="4" s="1"/>
  <c r="C13" i="4"/>
  <c r="C9" i="4"/>
  <c r="D31" i="2"/>
  <c r="F31" i="2" s="1"/>
  <c r="C29" i="4" l="1"/>
  <c r="C30" i="4" s="1"/>
  <c r="F7" i="2" l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l="1"/>
  <c r="F19" i="2" s="1"/>
  <c r="F20" i="2" s="1"/>
  <c r="F21" i="2" s="1"/>
  <c r="F22" i="2" s="1"/>
  <c r="F23" i="2" s="1"/>
  <c r="F24" i="2" s="1"/>
  <c r="F25" i="2" s="1"/>
  <c r="F26" i="2" s="1"/>
  <c r="F27" i="2" s="1"/>
  <c r="F28" i="2" s="1"/>
</calcChain>
</file>

<file path=xl/comments1.xml><?xml version="1.0" encoding="utf-8"?>
<comments xmlns="http://schemas.openxmlformats.org/spreadsheetml/2006/main">
  <authors>
    <author>作成者</author>
  </authors>
  <commentList>
    <comment ref="E12" authorId="0" shapeId="0">
      <text>
        <r>
          <rPr>
            <sz val="12"/>
            <color indexed="81"/>
            <rFont val="MS P ゴシック"/>
            <family val="3"/>
            <charset val="128"/>
          </rPr>
          <t>主な支出内容を入力</t>
        </r>
      </text>
    </comment>
  </commentList>
</comments>
</file>

<file path=xl/sharedStrings.xml><?xml version="1.0" encoding="utf-8"?>
<sst xmlns="http://schemas.openxmlformats.org/spreadsheetml/2006/main" count="245" uniqueCount="117">
  <si>
    <t>収入額</t>
  </si>
  <si>
    <t>支出額</t>
  </si>
  <si>
    <t>差引残高</t>
  </si>
  <si>
    <t>領収書
番号</t>
    <rPh sb="0" eb="3">
      <t>リョウシュウショ</t>
    </rPh>
    <rPh sb="4" eb="6">
      <t>バンゴウ</t>
    </rPh>
    <phoneticPr fontId="4"/>
  </si>
  <si>
    <t>日付</t>
    <rPh sb="0" eb="2">
      <t>ヒヅケ</t>
    </rPh>
    <phoneticPr fontId="4"/>
  </si>
  <si>
    <t>分類</t>
    <rPh sb="0" eb="2">
      <t>ブンルイ</t>
    </rPh>
    <phoneticPr fontId="4"/>
  </si>
  <si>
    <t>備考</t>
    <rPh sb="0" eb="2">
      <t>ビコウ</t>
    </rPh>
    <phoneticPr fontId="2"/>
  </si>
  <si>
    <t>集落協定名：</t>
    <phoneticPr fontId="2"/>
  </si>
  <si>
    <t>単位：円　　</t>
    <phoneticPr fontId="2"/>
  </si>
  <si>
    <t>④その他収入</t>
    <rPh sb="3" eb="4">
      <t>タ</t>
    </rPh>
    <rPh sb="4" eb="6">
      <t>シュウニュウ</t>
    </rPh>
    <phoneticPr fontId="4"/>
  </si>
  <si>
    <t>備　考</t>
    <rPh sb="0" eb="1">
      <t>ビ</t>
    </rPh>
    <rPh sb="2" eb="3">
      <t>コウ</t>
    </rPh>
    <phoneticPr fontId="4"/>
  </si>
  <si>
    <t>摘　　　　要</t>
    <phoneticPr fontId="2"/>
  </si>
  <si>
    <t>この線より上に行を挿入してください。</t>
    <rPh sb="2" eb="3">
      <t>セン</t>
    </rPh>
    <rPh sb="5" eb="6">
      <t>ウエ</t>
    </rPh>
    <rPh sb="7" eb="8">
      <t>ギョウ</t>
    </rPh>
    <rPh sb="9" eb="11">
      <t>ソウニュウ</t>
    </rPh>
    <phoneticPr fontId="2"/>
  </si>
  <si>
    <t>合　　　　計</t>
    <rPh sb="0" eb="1">
      <t>ゴウ</t>
    </rPh>
    <rPh sb="5" eb="6">
      <t>ケイ</t>
    </rPh>
    <phoneticPr fontId="2"/>
  </si>
  <si>
    <t>令和　　年度　中山間地域等直接支払交付金事業収支決算書</t>
    <rPh sb="0" eb="2">
      <t>レイワ</t>
    </rPh>
    <rPh sb="4" eb="6">
      <t>ネンド</t>
    </rPh>
    <rPh sb="7" eb="8">
      <t>チュウ</t>
    </rPh>
    <rPh sb="8" eb="20">
      <t>サンカンチイキトウチョクセツシハライコウフキン</t>
    </rPh>
    <rPh sb="20" eb="22">
      <t>ジギョウ</t>
    </rPh>
    <rPh sb="22" eb="24">
      <t>シュウシ</t>
    </rPh>
    <rPh sb="24" eb="27">
      <t>ケッサンショ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</si>
  <si>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</si>
  <si>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</si>
  <si>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①前年度繰越金</t>
    <rPh sb="1" eb="4">
      <t>ゼンネンド</t>
    </rPh>
    <rPh sb="4" eb="6">
      <t>クリコシ</t>
    </rPh>
    <rPh sb="6" eb="7">
      <t>キン</t>
    </rPh>
    <phoneticPr fontId="4"/>
  </si>
  <si>
    <t>計</t>
    <rPh sb="0" eb="1">
      <t>ケイ</t>
    </rPh>
    <phoneticPr fontId="2"/>
  </si>
  <si>
    <t>円</t>
    <rPh sb="0" eb="1">
      <t>エン</t>
    </rPh>
    <phoneticPr fontId="2"/>
  </si>
  <si>
    <t>１　収入</t>
    <rPh sb="2" eb="4">
      <t>シュウニュウ</t>
    </rPh>
    <phoneticPr fontId="2"/>
  </si>
  <si>
    <t>２　支出</t>
    <rPh sb="2" eb="4">
      <t>シシュツ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</si>
  <si>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</si>
  <si>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</si>
  <si>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</si>
  <si>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----↓以下支出↓----</t>
    <rPh sb="5" eb="7">
      <t>イカ</t>
    </rPh>
    <rPh sb="7" eb="9">
      <t>シシュツ</t>
    </rPh>
    <phoneticPr fontId="2"/>
  </si>
  <si>
    <t>----↓以下収入↓----</t>
    <rPh sb="5" eb="7">
      <t>イカ</t>
    </rPh>
    <rPh sb="7" eb="9">
      <t>シュウニュウ</t>
    </rPh>
    <phoneticPr fontId="2"/>
  </si>
  <si>
    <t>①個人配分</t>
    <rPh sb="1" eb="3">
      <t>コジン</t>
    </rPh>
    <rPh sb="3" eb="5">
      <t>ハイブン</t>
    </rPh>
    <phoneticPr fontId="4"/>
  </si>
  <si>
    <t>②役員報酬</t>
    <rPh sb="1" eb="3">
      <t>ヤクイン</t>
    </rPh>
    <rPh sb="3" eb="5">
      <t>ホウシュウ</t>
    </rPh>
    <phoneticPr fontId="4"/>
  </si>
  <si>
    <t>③研修会等費</t>
    <rPh sb="1" eb="4">
      <t>ケンシュウカイ</t>
    </rPh>
    <rPh sb="4" eb="5">
      <t>トウ</t>
    </rPh>
    <rPh sb="5" eb="6">
      <t>ヒ</t>
    </rPh>
    <phoneticPr fontId="4"/>
  </si>
  <si>
    <t>④農道・水路管理費</t>
    <rPh sb="1" eb="2">
      <t>ノウ</t>
    </rPh>
    <rPh sb="2" eb="3">
      <t>ドウ</t>
    </rPh>
    <rPh sb="4" eb="6">
      <t>スイロ</t>
    </rPh>
    <rPh sb="6" eb="9">
      <t>カンリヒ</t>
    </rPh>
    <phoneticPr fontId="4"/>
  </si>
  <si>
    <t>⑤農地管理費</t>
    <rPh sb="1" eb="3">
      <t>ノウチ</t>
    </rPh>
    <rPh sb="3" eb="6">
      <t>カンリヒ</t>
    </rPh>
    <phoneticPr fontId="4"/>
  </si>
  <si>
    <t>⑥鳥獣被害防止対策費</t>
    <rPh sb="1" eb="3">
      <t>チョウジュウ</t>
    </rPh>
    <rPh sb="3" eb="5">
      <t>ヒガイ</t>
    </rPh>
    <rPh sb="5" eb="7">
      <t>ボウシ</t>
    </rPh>
    <rPh sb="7" eb="9">
      <t>タイサク</t>
    </rPh>
    <rPh sb="9" eb="10">
      <t>ヒ</t>
    </rPh>
    <phoneticPr fontId="4"/>
  </si>
  <si>
    <t>⑦共同利用機械購入等費</t>
    <rPh sb="1" eb="3">
      <t>キョウドウ</t>
    </rPh>
    <rPh sb="3" eb="5">
      <t>リヨウ</t>
    </rPh>
    <rPh sb="5" eb="7">
      <t>キカイ</t>
    </rPh>
    <rPh sb="7" eb="9">
      <t>コウニュウ</t>
    </rPh>
    <rPh sb="9" eb="10">
      <t>トウ</t>
    </rPh>
    <rPh sb="10" eb="11">
      <t>ヒ</t>
    </rPh>
    <phoneticPr fontId="4"/>
  </si>
  <si>
    <t>⑧共同利用施設整備等費</t>
    <rPh sb="1" eb="3">
      <t>キョウドウ</t>
    </rPh>
    <rPh sb="3" eb="5">
      <t>リヨウ</t>
    </rPh>
    <rPh sb="5" eb="7">
      <t>シセツ</t>
    </rPh>
    <rPh sb="7" eb="9">
      <t>セイビ</t>
    </rPh>
    <rPh sb="9" eb="10">
      <t>トウ</t>
    </rPh>
    <rPh sb="10" eb="11">
      <t>ヒ</t>
    </rPh>
    <phoneticPr fontId="4"/>
  </si>
  <si>
    <t>⑨多面的機能増進活動費</t>
    <rPh sb="1" eb="4">
      <t>タメンテキ</t>
    </rPh>
    <rPh sb="4" eb="6">
      <t>キノウ</t>
    </rPh>
    <rPh sb="6" eb="8">
      <t>ゾウシン</t>
    </rPh>
    <rPh sb="8" eb="10">
      <t>カツドウ</t>
    </rPh>
    <rPh sb="10" eb="11">
      <t>ヒ</t>
    </rPh>
    <phoneticPr fontId="4"/>
  </si>
  <si>
    <t>⑩土地利用調整関係費</t>
    <rPh sb="1" eb="3">
      <t>トチ</t>
    </rPh>
    <rPh sb="3" eb="5">
      <t>リヨウ</t>
    </rPh>
    <rPh sb="5" eb="7">
      <t>チョウセイ</t>
    </rPh>
    <rPh sb="7" eb="9">
      <t>カンケイ</t>
    </rPh>
    <rPh sb="9" eb="10">
      <t>ヒ</t>
    </rPh>
    <phoneticPr fontId="4"/>
  </si>
  <si>
    <t>⑪法人設立関係費</t>
    <rPh sb="1" eb="3">
      <t>ホウジン</t>
    </rPh>
    <rPh sb="3" eb="5">
      <t>セツリツ</t>
    </rPh>
    <rPh sb="5" eb="7">
      <t>カンケイ</t>
    </rPh>
    <rPh sb="7" eb="8">
      <t>ヒ</t>
    </rPh>
    <phoneticPr fontId="4"/>
  </si>
  <si>
    <t>⑫農産物等の販売促進関係費</t>
    <rPh sb="1" eb="4">
      <t>ノウサンブツ</t>
    </rPh>
    <rPh sb="4" eb="5">
      <t>トウ</t>
    </rPh>
    <rPh sb="6" eb="8">
      <t>ハンバイ</t>
    </rPh>
    <rPh sb="8" eb="10">
      <t>ソクシン</t>
    </rPh>
    <rPh sb="10" eb="13">
      <t>カンケイヒ</t>
    </rPh>
    <phoneticPr fontId="4"/>
  </si>
  <si>
    <t>⑬都市住民との交流促進関係費</t>
    <rPh sb="1" eb="3">
      <t>トシ</t>
    </rPh>
    <rPh sb="3" eb="5">
      <t>ジュウミン</t>
    </rPh>
    <rPh sb="7" eb="9">
      <t>コウリュウ</t>
    </rPh>
    <rPh sb="9" eb="11">
      <t>ソクシン</t>
    </rPh>
    <rPh sb="11" eb="14">
      <t>カンケイヒ</t>
    </rPh>
    <phoneticPr fontId="4"/>
  </si>
  <si>
    <t>⑭積立金</t>
    <rPh sb="1" eb="3">
      <t>ツミタテ</t>
    </rPh>
    <rPh sb="3" eb="4">
      <t>キン</t>
    </rPh>
    <phoneticPr fontId="4"/>
  </si>
  <si>
    <t>⑮その他支出</t>
    <rPh sb="3" eb="4">
      <t>タ</t>
    </rPh>
    <rPh sb="4" eb="6">
      <t>シシュツ</t>
    </rPh>
    <phoneticPr fontId="4"/>
  </si>
  <si>
    <t>②市交付金</t>
    <rPh sb="1" eb="2">
      <t>シ</t>
    </rPh>
    <rPh sb="2" eb="5">
      <t>コウフキン</t>
    </rPh>
    <phoneticPr fontId="4"/>
  </si>
  <si>
    <t>③利息</t>
    <rPh sb="1" eb="3">
      <t>リソク</t>
    </rPh>
    <phoneticPr fontId="4"/>
  </si>
  <si>
    <t>　共同取組活動費</t>
    <rPh sb="1" eb="3">
      <t>キョウドウ</t>
    </rPh>
    <rPh sb="3" eb="5">
      <t>トリクミ</t>
    </rPh>
    <rPh sb="5" eb="7">
      <t>カツドウ</t>
    </rPh>
    <rPh sb="7" eb="8">
      <t>ヒ</t>
    </rPh>
    <phoneticPr fontId="2"/>
  </si>
  <si>
    <t>集落協定名</t>
    <rPh sb="0" eb="2">
      <t>シュウラク</t>
    </rPh>
    <rPh sb="2" eb="4">
      <t>キョウテイ</t>
    </rPh>
    <rPh sb="4" eb="5">
      <t>メイ</t>
    </rPh>
    <phoneticPr fontId="2"/>
  </si>
  <si>
    <t>：</t>
    <phoneticPr fontId="2"/>
  </si>
  <si>
    <t>草刈機替刃</t>
    <rPh sb="0" eb="2">
      <t>クサカリ</t>
    </rPh>
    <rPh sb="2" eb="3">
      <t>キ</t>
    </rPh>
    <rPh sb="3" eb="5">
      <t>カエバ</t>
    </rPh>
    <phoneticPr fontId="2"/>
  </si>
  <si>
    <t>○○から借入金</t>
    <rPh sb="4" eb="7">
      <t>カリイレキン</t>
    </rPh>
    <phoneticPr fontId="2"/>
  </si>
  <si>
    <t>○○農道草刈日当</t>
    <rPh sb="2" eb="4">
      <t>ノウドウ</t>
    </rPh>
    <rPh sb="4" eb="6">
      <t>クサカリ</t>
    </rPh>
    <rPh sb="6" eb="8">
      <t>ニットウ</t>
    </rPh>
    <phoneticPr fontId="2"/>
  </si>
  <si>
    <t>周辺林地の下草刈日当</t>
    <rPh sb="0" eb="2">
      <t>シュウヘン</t>
    </rPh>
    <rPh sb="2" eb="4">
      <t>リンチ</t>
    </rPh>
    <rPh sb="5" eb="6">
      <t>シタ</t>
    </rPh>
    <rPh sb="6" eb="8">
      <t>クサカリ</t>
    </rPh>
    <rPh sb="8" eb="10">
      <t>ニットウ</t>
    </rPh>
    <phoneticPr fontId="2"/>
  </si>
  <si>
    <t>○○へ借入金返済</t>
    <rPh sb="3" eb="5">
      <t>カリイレ</t>
    </rPh>
    <rPh sb="5" eb="6">
      <t>キン</t>
    </rPh>
    <rPh sb="6" eb="8">
      <t>ヘンサイ</t>
    </rPh>
    <phoneticPr fontId="2"/>
  </si>
  <si>
    <t>個人配分金</t>
    <rPh sb="0" eb="2">
      <t>コジン</t>
    </rPh>
    <rPh sb="2" eb="4">
      <t>ハイブン</t>
    </rPh>
    <rPh sb="4" eb="5">
      <t>キン</t>
    </rPh>
    <phoneticPr fontId="2"/>
  </si>
  <si>
    <t>ワイヤーメッシュ柵</t>
    <rPh sb="8" eb="9">
      <t>サク</t>
    </rPh>
    <phoneticPr fontId="2"/>
  </si>
  <si>
    <t>役員報酬</t>
    <rPh sb="0" eb="2">
      <t>ヤクイン</t>
    </rPh>
    <rPh sb="2" eb="4">
      <t>ホウシュウ</t>
    </rPh>
    <phoneticPr fontId="2"/>
  </si>
  <si>
    <t>貯金利息</t>
    <rPh sb="0" eb="2">
      <t>チョキン</t>
    </rPh>
    <rPh sb="2" eb="4">
      <t>リソク</t>
    </rPh>
    <phoneticPr fontId="2"/>
  </si>
  <si>
    <t>第　　期対策分</t>
    <rPh sb="0" eb="1">
      <t>ダイ</t>
    </rPh>
    <rPh sb="3" eb="4">
      <t>キ</t>
    </rPh>
    <rPh sb="4" eb="6">
      <t>タイサク</t>
    </rPh>
    <rPh sb="6" eb="7">
      <t>ブン</t>
    </rPh>
    <phoneticPr fontId="2"/>
  </si>
  <si>
    <t>インク代</t>
    <rPh sb="3" eb="4">
      <t>ダイ</t>
    </rPh>
    <phoneticPr fontId="2"/>
  </si>
  <si>
    <t>草刈飲料代</t>
    <rPh sb="0" eb="2">
      <t>クサカリ</t>
    </rPh>
    <rPh sb="2" eb="4">
      <t>インリョウ</t>
    </rPh>
    <rPh sb="4" eb="5">
      <t>ダイ</t>
    </rPh>
    <phoneticPr fontId="2"/>
  </si>
  <si>
    <t>宮津集落協定</t>
    <rPh sb="0" eb="2">
      <t>ミヤヅ</t>
    </rPh>
    <rPh sb="2" eb="6">
      <t>シュウラクキョウテイ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</si>
  <si>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4"/>
  </si>
  <si>
    <t>市交付金</t>
    <rPh sb="0" eb="1">
      <t>シ</t>
    </rPh>
    <rPh sb="1" eb="4">
      <t>コウフキン</t>
    </rPh>
    <phoneticPr fontId="4"/>
  </si>
  <si>
    <t>利息</t>
    <rPh sb="0" eb="2">
      <t>リソク</t>
    </rPh>
    <phoneticPr fontId="4"/>
  </si>
  <si>
    <t>その他収入</t>
    <rPh sb="2" eb="3">
      <t>タ</t>
    </rPh>
    <rPh sb="3" eb="5">
      <t>シュウニュウ</t>
    </rPh>
    <phoneticPr fontId="4"/>
  </si>
  <si>
    <r>
      <t>第　</t>
    </r>
    <r>
      <rPr>
        <sz val="11"/>
        <color rgb="FFC00000"/>
        <rFont val="ＭＳ ゴシック"/>
        <family val="3"/>
        <charset val="128"/>
      </rPr>
      <t>５</t>
    </r>
    <r>
      <rPr>
        <sz val="11"/>
        <rFont val="ＭＳ ゴシック"/>
        <family val="3"/>
        <charset val="128"/>
      </rPr>
      <t>　期対策分</t>
    </r>
    <rPh sb="0" eb="1">
      <t>ダイ</t>
    </rPh>
    <rPh sb="4" eb="5">
      <t>キ</t>
    </rPh>
    <rPh sb="5" eb="7">
      <t>タイサク</t>
    </rPh>
    <rPh sb="7" eb="8">
      <t>ブン</t>
    </rPh>
    <phoneticPr fontId="2"/>
  </si>
  <si>
    <r>
      <t>令和</t>
    </r>
    <r>
      <rPr>
        <sz val="16"/>
        <color rgb="FFC00000"/>
        <rFont val="ＭＳ ゴシック"/>
        <family val="3"/>
        <charset val="128"/>
      </rPr>
      <t>５</t>
    </r>
    <r>
      <rPr>
        <sz val="16"/>
        <rFont val="ＭＳ ゴシック"/>
        <family val="3"/>
        <charset val="128"/>
      </rPr>
      <t>年度　中山間地域等直接支払交付金　金銭出納簿</t>
    </r>
    <phoneticPr fontId="2"/>
  </si>
  <si>
    <t>周辺林地の下草刈日当ほか</t>
    <rPh sb="0" eb="2">
      <t>シュウヘン</t>
    </rPh>
    <rPh sb="2" eb="4">
      <t>リンチ</t>
    </rPh>
    <rPh sb="5" eb="6">
      <t>シタ</t>
    </rPh>
    <rPh sb="6" eb="8">
      <t>クサカリ</t>
    </rPh>
    <rPh sb="8" eb="10">
      <t>ニットウ</t>
    </rPh>
    <phoneticPr fontId="2"/>
  </si>
  <si>
    <r>
      <t>令和　</t>
    </r>
    <r>
      <rPr>
        <sz val="14"/>
        <color rgb="FFC0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　年度　中山間地域等直接支払交付金事業収支決算書</t>
    </r>
    <rPh sb="0" eb="2">
      <t>レイワ</t>
    </rPh>
    <rPh sb="5" eb="7">
      <t>ネンド</t>
    </rPh>
    <rPh sb="8" eb="9">
      <t>チュウ</t>
    </rPh>
    <rPh sb="9" eb="21">
      <t>サンカンチイキトウチョクセツシハライコウフキン</t>
    </rPh>
    <rPh sb="21" eb="23">
      <t>ジギョウ</t>
    </rPh>
    <rPh sb="23" eb="25">
      <t>シュウシ</t>
    </rPh>
    <rPh sb="25" eb="28">
      <t>ケッサンショ</t>
    </rPh>
    <phoneticPr fontId="2"/>
  </si>
  <si>
    <t>令和　年度　中山間地域等直接支払交付金　金銭出納簿</t>
    <phoneticPr fontId="2"/>
  </si>
  <si>
    <t xml:space="preserve"> 使途：</t>
    <rPh sb="1" eb="3">
      <t>シト</t>
    </rPh>
    <phoneticPr fontId="2"/>
  </si>
  <si>
    <r>
      <rPr>
        <sz val="11"/>
        <color theme="1"/>
        <rFont val="ＭＳ Ｐゴシック"/>
        <family val="3"/>
        <charset val="128"/>
      </rPr>
      <t>使途：</t>
    </r>
    <r>
      <rPr>
        <sz val="11"/>
        <color rgb="FFC00000"/>
        <rFont val="ＭＳ Ｐゴシック"/>
        <family val="3"/>
        <charset val="128"/>
      </rPr>
      <t>次年度の○○日当に充当</t>
    </r>
    <rPh sb="0" eb="2">
      <t>シト</t>
    </rPh>
    <rPh sb="3" eb="6">
      <t>ジネンド</t>
    </rPh>
    <rPh sb="9" eb="11">
      <t>ニットウ</t>
    </rPh>
    <rPh sb="12" eb="14">
      <t>ジュウトウ</t>
    </rPh>
    <phoneticPr fontId="2"/>
  </si>
  <si>
    <t>中山間地域等直接支払交付金　収支費目分類表（参考）</t>
    <rPh sb="0" eb="13">
      <t>チュウサンカンチイキトウチョクセツシハライコウフキン</t>
    </rPh>
    <rPh sb="14" eb="16">
      <t>シュウシ</t>
    </rPh>
    <rPh sb="16" eb="18">
      <t>ヒモク</t>
    </rPh>
    <rPh sb="18" eb="20">
      <t>ブンルイ</t>
    </rPh>
    <rPh sb="20" eb="21">
      <t>ヒョウ</t>
    </rPh>
    <rPh sb="22" eb="24">
      <t>サンコウ</t>
    </rPh>
    <phoneticPr fontId="2"/>
  </si>
  <si>
    <t>内容</t>
    <rPh sb="0" eb="2">
      <t>ナイヨウ</t>
    </rPh>
    <phoneticPr fontId="2"/>
  </si>
  <si>
    <t>収
入</t>
    <rPh sb="0" eb="1">
      <t>オサム</t>
    </rPh>
    <rPh sb="3" eb="4">
      <t>ニュウ</t>
    </rPh>
    <phoneticPr fontId="2"/>
  </si>
  <si>
    <t>ア</t>
    <phoneticPr fontId="2"/>
  </si>
  <si>
    <t xml:space="preserve"> 前年度繰越金</t>
    <rPh sb="1" eb="4">
      <t>ゼンネンド</t>
    </rPh>
    <rPh sb="4" eb="6">
      <t>クリコシ</t>
    </rPh>
    <rPh sb="6" eb="7">
      <t>キン</t>
    </rPh>
    <phoneticPr fontId="4"/>
  </si>
  <si>
    <t>イ</t>
    <phoneticPr fontId="2"/>
  </si>
  <si>
    <t xml:space="preserve"> 市交付金</t>
    <rPh sb="1" eb="2">
      <t>シ</t>
    </rPh>
    <rPh sb="2" eb="5">
      <t>コウフキン</t>
    </rPh>
    <phoneticPr fontId="4"/>
  </si>
  <si>
    <t xml:space="preserve"> ・宮津市から支払った中山間地域等直接支払交付金</t>
    <rPh sb="2" eb="5">
      <t>ミヤヅシ</t>
    </rPh>
    <rPh sb="7" eb="9">
      <t>シハラ</t>
    </rPh>
    <rPh sb="11" eb="14">
      <t>チュウサンカン</t>
    </rPh>
    <rPh sb="14" eb="24">
      <t>チイキトウチョクセツシハライコウフキン</t>
    </rPh>
    <phoneticPr fontId="2"/>
  </si>
  <si>
    <t>ウ</t>
    <phoneticPr fontId="2"/>
  </si>
  <si>
    <t xml:space="preserve"> 利息</t>
    <rPh sb="1" eb="3">
      <t>リソク</t>
    </rPh>
    <phoneticPr fontId="4"/>
  </si>
  <si>
    <t xml:space="preserve"> ・預金利息収入</t>
    <rPh sb="2" eb="4">
      <t>ヨキン</t>
    </rPh>
    <rPh sb="4" eb="6">
      <t>リソク</t>
    </rPh>
    <rPh sb="6" eb="8">
      <t>シュウニュウ</t>
    </rPh>
    <phoneticPr fontId="2"/>
  </si>
  <si>
    <t>エ</t>
    <phoneticPr fontId="2"/>
  </si>
  <si>
    <t xml:space="preserve"> その他収入</t>
    <rPh sb="3" eb="4">
      <t>タ</t>
    </rPh>
    <rPh sb="4" eb="6">
      <t>シュウニュウ</t>
    </rPh>
    <phoneticPr fontId="4"/>
  </si>
  <si>
    <t>支
出</t>
    <rPh sb="0" eb="1">
      <t>シ</t>
    </rPh>
    <rPh sb="3" eb="4">
      <t>イズル</t>
    </rPh>
    <phoneticPr fontId="2"/>
  </si>
  <si>
    <t xml:space="preserve"> 個人配分</t>
    <rPh sb="1" eb="3">
      <t>コジン</t>
    </rPh>
    <rPh sb="3" eb="5">
      <t>ハイブン</t>
    </rPh>
    <phoneticPr fontId="4"/>
  </si>
  <si>
    <t xml:space="preserve"> ・個人配分</t>
    <rPh sb="2" eb="4">
      <t>コジン</t>
    </rPh>
    <rPh sb="4" eb="6">
      <t>ハイブン</t>
    </rPh>
    <phoneticPr fontId="2"/>
  </si>
  <si>
    <t xml:space="preserve"> 役員報酬</t>
    <rPh sb="1" eb="3">
      <t>ヤクイン</t>
    </rPh>
    <rPh sb="3" eb="5">
      <t>ホウシュウ</t>
    </rPh>
    <phoneticPr fontId="4"/>
  </si>
  <si>
    <t xml:space="preserve"> ・集落協定に定める役職者（代表、会計、書記等）に
   対して支払った報酬</t>
    <rPh sb="2" eb="4">
      <t>シュウラク</t>
    </rPh>
    <rPh sb="4" eb="6">
      <t>キョウテイ</t>
    </rPh>
    <rPh sb="7" eb="8">
      <t>サダ</t>
    </rPh>
    <rPh sb="10" eb="13">
      <t>ヤクショクシャ</t>
    </rPh>
    <rPh sb="14" eb="16">
      <t>ダイヒョウ</t>
    </rPh>
    <rPh sb="17" eb="19">
      <t>カイケイ</t>
    </rPh>
    <rPh sb="20" eb="22">
      <t>ショキ</t>
    </rPh>
    <rPh sb="22" eb="23">
      <t>トウ</t>
    </rPh>
    <rPh sb="29" eb="30">
      <t>タイ</t>
    </rPh>
    <rPh sb="32" eb="34">
      <t>シハラ</t>
    </rPh>
    <rPh sb="36" eb="38">
      <t>ホウシュウ</t>
    </rPh>
    <phoneticPr fontId="2"/>
  </si>
  <si>
    <t xml:space="preserve"> 研修会等費</t>
    <rPh sb="1" eb="4">
      <t>ケンシュウカイ</t>
    </rPh>
    <rPh sb="4" eb="5">
      <t>トウ</t>
    </rPh>
    <rPh sb="5" eb="6">
      <t>ヒ</t>
    </rPh>
    <phoneticPr fontId="4"/>
  </si>
  <si>
    <t xml:space="preserve"> ・各種研修等に係る経費
 ・新規就農者・オペレーター等の研修に係る経費　等</t>
    <rPh sb="2" eb="4">
      <t>カクシュ</t>
    </rPh>
    <rPh sb="4" eb="6">
      <t>ケンシュウ</t>
    </rPh>
    <rPh sb="6" eb="7">
      <t>トウ</t>
    </rPh>
    <rPh sb="8" eb="9">
      <t>カカ</t>
    </rPh>
    <rPh sb="10" eb="12">
      <t>ケイヒ</t>
    </rPh>
    <rPh sb="15" eb="17">
      <t>シンキ</t>
    </rPh>
    <rPh sb="17" eb="19">
      <t>シュウノウ</t>
    </rPh>
    <rPh sb="19" eb="20">
      <t>シャ</t>
    </rPh>
    <rPh sb="27" eb="28">
      <t>トウ</t>
    </rPh>
    <rPh sb="29" eb="31">
      <t>ケンシュウ</t>
    </rPh>
    <rPh sb="32" eb="33">
      <t>カカ</t>
    </rPh>
    <rPh sb="34" eb="36">
      <t>ケイヒ</t>
    </rPh>
    <rPh sb="37" eb="38">
      <t>トウ</t>
    </rPh>
    <phoneticPr fontId="2"/>
  </si>
  <si>
    <t xml:space="preserve"> 農道・水路管理費</t>
    <rPh sb="1" eb="2">
      <t>ノウ</t>
    </rPh>
    <rPh sb="2" eb="3">
      <t>ドウ</t>
    </rPh>
    <rPh sb="4" eb="6">
      <t>スイロ</t>
    </rPh>
    <rPh sb="6" eb="9">
      <t>カンリヒ</t>
    </rPh>
    <phoneticPr fontId="4"/>
  </si>
  <si>
    <t xml:space="preserve"> ・草刈 ・泥上げ等の出役費
 ・農道 ・水路の補修費
 ・水利組合等への委託費
 ・管理活動に必要な備品購入費（スコップ、カマ等）等</t>
    <rPh sb="2" eb="4">
      <t>クサカリ</t>
    </rPh>
    <rPh sb="6" eb="7">
      <t>ドロ</t>
    </rPh>
    <rPh sb="7" eb="8">
      <t>ア</t>
    </rPh>
    <rPh sb="9" eb="10">
      <t>トウ</t>
    </rPh>
    <rPh sb="11" eb="12">
      <t>シュツ</t>
    </rPh>
    <rPh sb="12" eb="13">
      <t>エキ</t>
    </rPh>
    <rPh sb="13" eb="14">
      <t>ヒ</t>
    </rPh>
    <rPh sb="17" eb="19">
      <t>ノウドウ</t>
    </rPh>
    <rPh sb="21" eb="23">
      <t>スイロ</t>
    </rPh>
    <rPh sb="24" eb="26">
      <t>ホシュウ</t>
    </rPh>
    <rPh sb="26" eb="27">
      <t>ヒ</t>
    </rPh>
    <rPh sb="30" eb="32">
      <t>スイリ</t>
    </rPh>
    <rPh sb="32" eb="34">
      <t>クミアイ</t>
    </rPh>
    <rPh sb="34" eb="35">
      <t>トウ</t>
    </rPh>
    <rPh sb="37" eb="39">
      <t>イタク</t>
    </rPh>
    <rPh sb="39" eb="40">
      <t>ヒ</t>
    </rPh>
    <rPh sb="43" eb="45">
      <t>カンリ</t>
    </rPh>
    <rPh sb="45" eb="47">
      <t>カツドウ</t>
    </rPh>
    <rPh sb="48" eb="50">
      <t>ヒツヨウ</t>
    </rPh>
    <rPh sb="51" eb="53">
      <t>ビヒン</t>
    </rPh>
    <rPh sb="53" eb="55">
      <t>コウニュウ</t>
    </rPh>
    <rPh sb="55" eb="56">
      <t>ヒ</t>
    </rPh>
    <rPh sb="64" eb="65">
      <t>トウ</t>
    </rPh>
    <rPh sb="66" eb="67">
      <t>トウ</t>
    </rPh>
    <phoneticPr fontId="2"/>
  </si>
  <si>
    <t xml:space="preserve"> 農地管理費</t>
    <rPh sb="1" eb="3">
      <t>ノウチ</t>
    </rPh>
    <rPh sb="3" eb="6">
      <t>カンリヒ</t>
    </rPh>
    <phoneticPr fontId="4"/>
  </si>
  <si>
    <t xml:space="preserve"> ・畦畔管理費
 ・法面点検費
 ・簡易基盤整備費
 ・荒廃農地の管理費
 ・荒廃農地の復旧費等の農地を管理していくための
   諸経費　等</t>
    <rPh sb="2" eb="4">
      <t>ケイハン</t>
    </rPh>
    <rPh sb="4" eb="7">
      <t>カンリヒ</t>
    </rPh>
    <rPh sb="10" eb="12">
      <t>ノリメン</t>
    </rPh>
    <rPh sb="12" eb="14">
      <t>テンケン</t>
    </rPh>
    <rPh sb="14" eb="15">
      <t>ヒ</t>
    </rPh>
    <rPh sb="18" eb="20">
      <t>カンイ</t>
    </rPh>
    <rPh sb="20" eb="22">
      <t>キバン</t>
    </rPh>
    <rPh sb="22" eb="24">
      <t>セイビ</t>
    </rPh>
    <rPh sb="24" eb="25">
      <t>ヒ</t>
    </rPh>
    <rPh sb="28" eb="30">
      <t>コウハイ</t>
    </rPh>
    <rPh sb="30" eb="32">
      <t>ノウチ</t>
    </rPh>
    <rPh sb="33" eb="36">
      <t>カンリヒ</t>
    </rPh>
    <rPh sb="39" eb="41">
      <t>コウハイ</t>
    </rPh>
    <rPh sb="41" eb="43">
      <t>ノウチ</t>
    </rPh>
    <rPh sb="44" eb="46">
      <t>フッキュウ</t>
    </rPh>
    <rPh sb="46" eb="47">
      <t>ヒ</t>
    </rPh>
    <rPh sb="47" eb="48">
      <t>トウ</t>
    </rPh>
    <rPh sb="49" eb="51">
      <t>ノウチ</t>
    </rPh>
    <rPh sb="52" eb="54">
      <t>カンリ</t>
    </rPh>
    <rPh sb="65" eb="68">
      <t>ショケイヒ</t>
    </rPh>
    <rPh sb="69" eb="70">
      <t>トウ</t>
    </rPh>
    <phoneticPr fontId="2"/>
  </si>
  <si>
    <t xml:space="preserve"> 鳥獣被害防止対策費</t>
    <rPh sb="1" eb="3">
      <t>チョウジュウ</t>
    </rPh>
    <rPh sb="3" eb="5">
      <t>ヒガイ</t>
    </rPh>
    <rPh sb="5" eb="7">
      <t>ボウシ</t>
    </rPh>
    <rPh sb="7" eb="9">
      <t>タイサク</t>
    </rPh>
    <rPh sb="9" eb="10">
      <t>ヒ</t>
    </rPh>
    <phoneticPr fontId="4"/>
  </si>
  <si>
    <t xml:space="preserve"> ・防止柵等資材費
 ・防止柵等設置費
 ・防止柵維持管理費　等</t>
    <rPh sb="2" eb="4">
      <t>ボウシ</t>
    </rPh>
    <rPh sb="4" eb="5">
      <t>サク</t>
    </rPh>
    <rPh sb="5" eb="6">
      <t>トウ</t>
    </rPh>
    <rPh sb="6" eb="8">
      <t>シザイ</t>
    </rPh>
    <rPh sb="8" eb="9">
      <t>ヒ</t>
    </rPh>
    <rPh sb="12" eb="14">
      <t>ボウシ</t>
    </rPh>
    <rPh sb="14" eb="15">
      <t>サク</t>
    </rPh>
    <rPh sb="15" eb="16">
      <t>トウ</t>
    </rPh>
    <rPh sb="16" eb="18">
      <t>セッチ</t>
    </rPh>
    <rPh sb="18" eb="19">
      <t>ヒ</t>
    </rPh>
    <rPh sb="22" eb="24">
      <t>ボウシ</t>
    </rPh>
    <rPh sb="24" eb="25">
      <t>サク</t>
    </rPh>
    <rPh sb="25" eb="27">
      <t>イジ</t>
    </rPh>
    <rPh sb="27" eb="30">
      <t>カンリヒ</t>
    </rPh>
    <rPh sb="31" eb="32">
      <t>トウ</t>
    </rPh>
    <phoneticPr fontId="2"/>
  </si>
  <si>
    <t xml:space="preserve"> 共同利用機械購入等費</t>
    <rPh sb="1" eb="3">
      <t>キョウドウ</t>
    </rPh>
    <rPh sb="3" eb="5">
      <t>リヨウ</t>
    </rPh>
    <rPh sb="5" eb="7">
      <t>キカイ</t>
    </rPh>
    <rPh sb="7" eb="9">
      <t>コウニュウ</t>
    </rPh>
    <rPh sb="9" eb="10">
      <t>トウ</t>
    </rPh>
    <rPh sb="10" eb="11">
      <t>ヒ</t>
    </rPh>
    <phoneticPr fontId="4"/>
  </si>
  <si>
    <t xml:space="preserve"> ・トラクター、コンバイン、草刈機等購入費
 ・共同機械修理費
 ・燃料代
 ・機械組合への助成費　等</t>
    <phoneticPr fontId="2"/>
  </si>
  <si>
    <t xml:space="preserve"> 共同利用施設整備等費</t>
    <rPh sb="1" eb="3">
      <t>キョウドウ</t>
    </rPh>
    <rPh sb="3" eb="5">
      <t>リヨウ</t>
    </rPh>
    <rPh sb="5" eb="7">
      <t>シセツ</t>
    </rPh>
    <rPh sb="7" eb="9">
      <t>セイビ</t>
    </rPh>
    <rPh sb="9" eb="10">
      <t>トウ</t>
    </rPh>
    <rPh sb="10" eb="11">
      <t>ヒ</t>
    </rPh>
    <phoneticPr fontId="4"/>
  </si>
  <si>
    <t xml:space="preserve"> ・共同利用施設（育苗施設、集出荷施設、処理加工
   施設、販売施設、その他協定参加者の共同利用
   に供する施設等）に係る建設費
 ・施設補修費
 ・施設運営費　等</t>
    <phoneticPr fontId="2"/>
  </si>
  <si>
    <t xml:space="preserve"> 多面的機能増進活動費</t>
    <rPh sb="1" eb="4">
      <t>タメンテキ</t>
    </rPh>
    <rPh sb="4" eb="6">
      <t>キノウ</t>
    </rPh>
    <rPh sb="6" eb="8">
      <t>ゾウシン</t>
    </rPh>
    <rPh sb="8" eb="10">
      <t>カツドウ</t>
    </rPh>
    <rPh sb="10" eb="11">
      <t>ヒ</t>
    </rPh>
    <phoneticPr fontId="4"/>
  </si>
  <si>
    <t xml:space="preserve"> ・周辺林地の下草刈りに係る経費
 ・景観作物作付けに係る経費
 ・冬期の湛水に係る経費
 ・魚類 ・昆虫類の保護に係る経費
 ・棚田オーナ制度、市民農園 ・体験農園等に係る
   経費　等</t>
    <rPh sb="2" eb="4">
      <t>シュウヘン</t>
    </rPh>
    <rPh sb="4" eb="6">
      <t>リンチ</t>
    </rPh>
    <rPh sb="7" eb="8">
      <t>シタ</t>
    </rPh>
    <rPh sb="8" eb="10">
      <t>クサカ</t>
    </rPh>
    <rPh sb="12" eb="13">
      <t>カカ</t>
    </rPh>
    <rPh sb="14" eb="16">
      <t>ケイヒ</t>
    </rPh>
    <rPh sb="19" eb="25">
      <t>ケイカンサクモツサクヅ</t>
    </rPh>
    <rPh sb="27" eb="28">
      <t>カカ</t>
    </rPh>
    <rPh sb="29" eb="31">
      <t>ケイヒ</t>
    </rPh>
    <rPh sb="34" eb="36">
      <t>トウキ</t>
    </rPh>
    <rPh sb="37" eb="39">
      <t>タンスイ</t>
    </rPh>
    <rPh sb="40" eb="41">
      <t>カカ</t>
    </rPh>
    <rPh sb="42" eb="44">
      <t>ケイヒ</t>
    </rPh>
    <rPh sb="47" eb="49">
      <t>ギョルイ</t>
    </rPh>
    <rPh sb="51" eb="54">
      <t>コンチュウルイ</t>
    </rPh>
    <rPh sb="55" eb="57">
      <t>ホゴ</t>
    </rPh>
    <rPh sb="58" eb="59">
      <t>カカ</t>
    </rPh>
    <rPh sb="60" eb="62">
      <t>ケイヒ</t>
    </rPh>
    <rPh sb="65" eb="67">
      <t>タナダ</t>
    </rPh>
    <rPh sb="70" eb="72">
      <t>セイド</t>
    </rPh>
    <rPh sb="73" eb="75">
      <t>シミン</t>
    </rPh>
    <rPh sb="75" eb="77">
      <t>ノウエン</t>
    </rPh>
    <rPh sb="79" eb="81">
      <t>タイケン</t>
    </rPh>
    <rPh sb="81" eb="83">
      <t>ノウエン</t>
    </rPh>
    <rPh sb="83" eb="84">
      <t>トウ</t>
    </rPh>
    <rPh sb="85" eb="86">
      <t>カカ</t>
    </rPh>
    <rPh sb="91" eb="93">
      <t>ケイヒ</t>
    </rPh>
    <rPh sb="94" eb="95">
      <t>トウ</t>
    </rPh>
    <phoneticPr fontId="2"/>
  </si>
  <si>
    <t xml:space="preserve"> 土地利用調整関係費</t>
    <rPh sb="1" eb="3">
      <t>トチ</t>
    </rPh>
    <rPh sb="3" eb="5">
      <t>リヨウ</t>
    </rPh>
    <rPh sb="5" eb="7">
      <t>チョウセイ</t>
    </rPh>
    <rPh sb="7" eb="9">
      <t>カンケイ</t>
    </rPh>
    <rPh sb="9" eb="10">
      <t>ヒ</t>
    </rPh>
    <phoneticPr fontId="4"/>
  </si>
  <si>
    <t xml:space="preserve"> ・利用権の設定、農作業の委託費の話し合い経費　等</t>
    <phoneticPr fontId="2"/>
  </si>
  <si>
    <t xml:space="preserve"> 法人設立関係費</t>
    <rPh sb="1" eb="3">
      <t>ホウジン</t>
    </rPh>
    <rPh sb="3" eb="5">
      <t>セツリツ</t>
    </rPh>
    <rPh sb="5" eb="7">
      <t>カンケイ</t>
    </rPh>
    <rPh sb="7" eb="8">
      <t>ヒ</t>
    </rPh>
    <phoneticPr fontId="4"/>
  </si>
  <si>
    <t xml:space="preserve"> ・集落協定における法人の設立に係る経費</t>
  </si>
  <si>
    <t xml:space="preserve"> 農産物等の
 販売促進関係費</t>
    <rPh sb="1" eb="4">
      <t>ノウサンブツ</t>
    </rPh>
    <rPh sb="4" eb="5">
      <t>トウ</t>
    </rPh>
    <rPh sb="8" eb="10">
      <t>ハンバイ</t>
    </rPh>
    <rPh sb="10" eb="12">
      <t>ソクシン</t>
    </rPh>
    <rPh sb="12" eb="15">
      <t>カンケイヒ</t>
    </rPh>
    <phoneticPr fontId="4"/>
  </si>
  <si>
    <t xml:space="preserve"> ・農産物の販売促進（パッケージ、パンフの作成、
   ブランド化等）に係る経費</t>
    <phoneticPr fontId="2"/>
  </si>
  <si>
    <t xml:space="preserve"> 都市住民との
 交流促進関係費</t>
    <rPh sb="1" eb="3">
      <t>トシ</t>
    </rPh>
    <rPh sb="3" eb="5">
      <t>ジュウミン</t>
    </rPh>
    <rPh sb="9" eb="11">
      <t>コウリュウ</t>
    </rPh>
    <rPh sb="11" eb="13">
      <t>ソクシン</t>
    </rPh>
    <rPh sb="13" eb="16">
      <t>カンケイヒ</t>
    </rPh>
    <phoneticPr fontId="4"/>
  </si>
  <si>
    <t xml:space="preserve"> ・都市交流（施設の設置 ・運営、環境配慮、棚田
   オーナー等）に係る経費</t>
    <phoneticPr fontId="2"/>
  </si>
  <si>
    <t xml:space="preserve"> 積立金</t>
    <rPh sb="1" eb="3">
      <t>ツミタテ</t>
    </rPh>
    <rPh sb="3" eb="4">
      <t>キン</t>
    </rPh>
    <phoneticPr fontId="4"/>
  </si>
  <si>
    <t xml:space="preserve"> ・工事や共同機械購入、共同利用施設整備等の
   ための積立金</t>
    <rPh sb="2" eb="4">
      <t>コウジ</t>
    </rPh>
    <rPh sb="5" eb="7">
      <t>キョウドウ</t>
    </rPh>
    <rPh sb="7" eb="9">
      <t>キカイ</t>
    </rPh>
    <rPh sb="9" eb="11">
      <t>コウニュウ</t>
    </rPh>
    <rPh sb="12" eb="14">
      <t>キョウドウ</t>
    </rPh>
    <rPh sb="14" eb="16">
      <t>リヨウ</t>
    </rPh>
    <rPh sb="16" eb="18">
      <t>シセツ</t>
    </rPh>
    <rPh sb="18" eb="20">
      <t>セイビ</t>
    </rPh>
    <rPh sb="20" eb="21">
      <t>トウ</t>
    </rPh>
    <rPh sb="29" eb="32">
      <t>ツミタテキン</t>
    </rPh>
    <phoneticPr fontId="2"/>
  </si>
  <si>
    <t xml:space="preserve"> その他支出</t>
    <rPh sb="3" eb="4">
      <t>タ</t>
    </rPh>
    <rPh sb="4" eb="6">
      <t>シシュツ</t>
    </rPh>
    <phoneticPr fontId="4"/>
  </si>
  <si>
    <t xml:space="preserve"> ・コピー代やインク代、事務用品代等のその他支出</t>
    <rPh sb="5" eb="6">
      <t>ダイ</t>
    </rPh>
    <rPh sb="10" eb="11">
      <t>ダイ</t>
    </rPh>
    <rPh sb="12" eb="14">
      <t>ジム</t>
    </rPh>
    <rPh sb="14" eb="16">
      <t>ヨウヒン</t>
    </rPh>
    <rPh sb="16" eb="17">
      <t>ダイ</t>
    </rPh>
    <rPh sb="17" eb="18">
      <t>トウ</t>
    </rPh>
    <rPh sb="21" eb="22">
      <t>タ</t>
    </rPh>
    <rPh sb="22" eb="24">
      <t>シシュツ</t>
    </rPh>
    <phoneticPr fontId="2"/>
  </si>
  <si>
    <t xml:space="preserve"> ・前年度末時点での繰越額</t>
    <rPh sb="2" eb="5">
      <t>ゼンネンド</t>
    </rPh>
    <rPh sb="5" eb="6">
      <t>マツ</t>
    </rPh>
    <rPh sb="6" eb="8">
      <t>ジテン</t>
    </rPh>
    <rPh sb="10" eb="12">
      <t>クリコシ</t>
    </rPh>
    <rPh sb="12" eb="13">
      <t>ガク</t>
    </rPh>
    <phoneticPr fontId="2"/>
  </si>
  <si>
    <t xml:space="preserve"> ・上のア～ウに分類できないその他収入</t>
    <rPh sb="2" eb="3">
      <t>ウエ</t>
    </rPh>
    <rPh sb="8" eb="10">
      <t>ブンルイ</t>
    </rPh>
    <rPh sb="16" eb="17">
      <t>タ</t>
    </rPh>
    <rPh sb="17" eb="19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</si>
</sst>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[$-411]ge\.m\.d;@"/>
    <numFmt numFmtId="177" formatCode="#,###"/>
    <numFmt numFmtId="178" formatCode="#,##0;&quot;▲ &quot;#,##0"/>
  </numFmts>
  <fonts count="20">
    <font>
      <sz val="11"/>
      <color theme="1"/>
      <name val="游ゴシック"/>
      <family val="2"/>
      <scheme val="minor"/>
    </font>
    <font>
      <sz val="10.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rgb="FFC00000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2"/>
      <color rgb="FFC00000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ill="0" applyBorder="0" applyAlignment="0" applyProtection="0"/>
  </cellStyleXfs>
  <cellXfs count="110">
    <xf numFmtId="0" fontId="0" fillId="0" borderId="0" xfId="0"/>
    <xf numFmtId="0" fontId="6" fillId="0" borderId="6" xfId="1" applyFont="1" applyBorder="1" applyAlignment="1">
      <alignment vertical="center"/>
    </xf>
    <xf numFmtId="0" fontId="5" fillId="3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14" fontId="5" fillId="0" borderId="0" xfId="1" applyNumberFormat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56" fontId="5" fillId="0" borderId="0" xfId="1" applyNumberFormat="1" applyFont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/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56" fontId="5" fillId="0" borderId="2" xfId="1" applyNumberFormat="1" applyFont="1" applyFill="1" applyBorder="1" applyAlignment="1">
      <alignment horizontal="right" vertical="center"/>
    </xf>
    <xf numFmtId="41" fontId="5" fillId="0" borderId="4" xfId="1" applyNumberFormat="1" applyFont="1" applyFill="1" applyBorder="1" applyAlignment="1">
      <alignment horizontal="left" vertical="center" shrinkToFit="1"/>
    </xf>
    <xf numFmtId="56" fontId="7" fillId="2" borderId="7" xfId="1" applyNumberFormat="1" applyFont="1" applyFill="1" applyBorder="1" applyAlignment="1">
      <alignment horizontal="right" vertical="center"/>
    </xf>
    <xf numFmtId="0" fontId="7" fillId="2" borderId="9" xfId="1" applyNumberFormat="1" applyFont="1" applyFill="1" applyBorder="1" applyAlignment="1">
      <alignment horizontal="left" vertical="center" shrinkToFit="1"/>
    </xf>
    <xf numFmtId="3" fontId="7" fillId="0" borderId="11" xfId="2" applyNumberFormat="1" applyFont="1" applyFill="1" applyBorder="1" applyAlignment="1">
      <alignment horizontal="right" vertical="center"/>
    </xf>
    <xf numFmtId="3" fontId="7" fillId="2" borderId="11" xfId="2" applyNumberFormat="1" applyFont="1" applyFill="1" applyBorder="1" applyAlignment="1">
      <alignment horizontal="center" vertical="center"/>
    </xf>
    <xf numFmtId="3" fontId="7" fillId="2" borderId="11" xfId="2" applyNumberFormat="1" applyFont="1" applyFill="1" applyBorder="1" applyAlignment="1">
      <alignment horizontal="right" vertical="center" shrinkToFit="1"/>
    </xf>
    <xf numFmtId="0" fontId="7" fillId="2" borderId="13" xfId="1" applyNumberFormat="1" applyFont="1" applyFill="1" applyBorder="1" applyAlignment="1">
      <alignment horizontal="left" vertical="center" shrinkToFit="1"/>
    </xf>
    <xf numFmtId="3" fontId="7" fillId="0" borderId="4" xfId="2" applyNumberFormat="1" applyFont="1" applyBorder="1" applyAlignment="1">
      <alignment vertical="center"/>
    </xf>
    <xf numFmtId="3" fontId="7" fillId="0" borderId="4" xfId="2" applyNumberFormat="1" applyFont="1" applyBorder="1" applyAlignment="1">
      <alignment horizontal="right" vertical="center"/>
    </xf>
    <xf numFmtId="3" fontId="7" fillId="0" borderId="6" xfId="2" applyNumberFormat="1" applyFont="1" applyFill="1" applyBorder="1" applyAlignment="1">
      <alignment horizontal="right" vertical="center"/>
    </xf>
    <xf numFmtId="56" fontId="7" fillId="4" borderId="7" xfId="1" applyNumberFormat="1" applyFont="1" applyFill="1" applyBorder="1" applyAlignment="1">
      <alignment horizontal="right" vertical="center"/>
    </xf>
    <xf numFmtId="0" fontId="7" fillId="4" borderId="13" xfId="1" applyNumberFormat="1" applyFont="1" applyFill="1" applyBorder="1" applyAlignment="1">
      <alignment horizontal="left" vertical="center" shrinkToFit="1"/>
    </xf>
    <xf numFmtId="3" fontId="7" fillId="4" borderId="8" xfId="2" applyNumberFormat="1" applyFont="1" applyFill="1" applyBorder="1" applyAlignment="1">
      <alignment horizontal="right" vertical="center"/>
    </xf>
    <xf numFmtId="3" fontId="7" fillId="4" borderId="11" xfId="2" applyNumberFormat="1" applyFont="1" applyFill="1" applyBorder="1" applyAlignment="1">
      <alignment horizontal="right" vertical="center"/>
    </xf>
    <xf numFmtId="3" fontId="7" fillId="4" borderId="11" xfId="2" applyNumberFormat="1" applyFont="1" applyFill="1" applyBorder="1" applyAlignment="1">
      <alignment horizontal="center" vertical="center"/>
    </xf>
    <xf numFmtId="3" fontId="7" fillId="4" borderId="11" xfId="2" applyNumberFormat="1" applyFont="1" applyFill="1" applyBorder="1" applyAlignment="1">
      <alignment horizontal="right" vertical="center" shrinkToFit="1"/>
    </xf>
    <xf numFmtId="0" fontId="7" fillId="2" borderId="16" xfId="1" applyNumberFormat="1" applyFont="1" applyFill="1" applyBorder="1" applyAlignment="1">
      <alignment vertical="center" shrinkToFit="1"/>
    </xf>
    <xf numFmtId="0" fontId="7" fillId="2" borderId="11" xfId="1" applyNumberFormat="1" applyFont="1" applyFill="1" applyBorder="1" applyAlignment="1">
      <alignment vertical="center" shrinkToFit="1"/>
    </xf>
    <xf numFmtId="0" fontId="8" fillId="4" borderId="11" xfId="1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/>
    <xf numFmtId="42" fontId="10" fillId="0" borderId="14" xfId="0" applyNumberFormat="1" applyFont="1" applyBorder="1" applyAlignment="1">
      <alignment vertical="center"/>
    </xf>
    <xf numFmtId="42" fontId="10" fillId="0" borderId="15" xfId="0" applyNumberFormat="1" applyFont="1" applyBorder="1" applyAlignment="1">
      <alignment vertical="center"/>
    </xf>
    <xf numFmtId="42" fontId="10" fillId="0" borderId="17" xfId="0" applyNumberFormat="1" applyFont="1" applyBorder="1" applyAlignment="1">
      <alignment vertical="center"/>
    </xf>
    <xf numFmtId="42" fontId="10" fillId="0" borderId="6" xfId="0" applyNumberFormat="1" applyFont="1" applyBorder="1" applyAlignment="1">
      <alignment vertical="center"/>
    </xf>
    <xf numFmtId="42" fontId="10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4" fontId="5" fillId="0" borderId="0" xfId="1" applyNumberFormat="1" applyFont="1" applyBorder="1" applyAlignment="1">
      <alignment vertical="center"/>
    </xf>
    <xf numFmtId="178" fontId="7" fillId="2" borderId="10" xfId="1" applyNumberFormat="1" applyFont="1" applyFill="1" applyBorder="1" applyAlignment="1">
      <alignment horizontal="right" vertical="center"/>
    </xf>
    <xf numFmtId="178" fontId="7" fillId="2" borderId="11" xfId="1" applyNumberFormat="1" applyFont="1" applyFill="1" applyBorder="1" applyAlignment="1">
      <alignment horizontal="right" vertical="center"/>
    </xf>
    <xf numFmtId="178" fontId="7" fillId="2" borderId="8" xfId="2" applyNumberFormat="1" applyFont="1" applyFill="1" applyBorder="1" applyAlignment="1">
      <alignment horizontal="right" vertical="center"/>
    </xf>
    <xf numFmtId="178" fontId="7" fillId="2" borderId="11" xfId="2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42" fontId="10" fillId="0" borderId="6" xfId="0" applyNumberFormat="1" applyFont="1" applyBorder="1" applyAlignment="1">
      <alignment vertical="center"/>
    </xf>
    <xf numFmtId="42" fontId="10" fillId="0" borderId="12" xfId="0" applyNumberFormat="1" applyFont="1" applyBorder="1" applyAlignment="1">
      <alignment vertical="center"/>
    </xf>
    <xf numFmtId="56" fontId="13" fillId="2" borderId="7" xfId="1" applyNumberFormat="1" applyFont="1" applyFill="1" applyBorder="1" applyAlignment="1">
      <alignment horizontal="right" vertical="center"/>
    </xf>
    <xf numFmtId="0" fontId="13" fillId="2" borderId="9" xfId="1" applyNumberFormat="1" applyFont="1" applyFill="1" applyBorder="1" applyAlignment="1">
      <alignment horizontal="left" vertical="center" shrinkToFit="1"/>
    </xf>
    <xf numFmtId="0" fontId="13" fillId="2" borderId="16" xfId="1" applyNumberFormat="1" applyFont="1" applyFill="1" applyBorder="1" applyAlignment="1">
      <alignment vertical="center" shrinkToFit="1"/>
    </xf>
    <xf numFmtId="178" fontId="13" fillId="2" borderId="10" xfId="1" applyNumberFormat="1" applyFont="1" applyFill="1" applyBorder="1" applyAlignment="1">
      <alignment horizontal="right" vertical="center"/>
    </xf>
    <xf numFmtId="178" fontId="13" fillId="2" borderId="11" xfId="1" applyNumberFormat="1" applyFont="1" applyFill="1" applyBorder="1" applyAlignment="1">
      <alignment horizontal="right" vertical="center"/>
    </xf>
    <xf numFmtId="0" fontId="13" fillId="2" borderId="13" xfId="1" applyNumberFormat="1" applyFont="1" applyFill="1" applyBorder="1" applyAlignment="1">
      <alignment horizontal="left" vertical="center" shrinkToFit="1"/>
    </xf>
    <xf numFmtId="0" fontId="13" fillId="2" borderId="11" xfId="1" applyNumberFormat="1" applyFont="1" applyFill="1" applyBorder="1" applyAlignment="1">
      <alignment vertical="center" shrinkToFit="1"/>
    </xf>
    <xf numFmtId="178" fontId="13" fillId="2" borderId="8" xfId="2" applyNumberFormat="1" applyFont="1" applyFill="1" applyBorder="1" applyAlignment="1">
      <alignment horizontal="right" vertical="center"/>
    </xf>
    <xf numFmtId="3" fontId="13" fillId="2" borderId="11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77" fontId="16" fillId="0" borderId="4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0" fontId="11" fillId="0" borderId="0" xfId="0" applyFont="1"/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9" fillId="0" borderId="6" xfId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3" fillId="0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2" fontId="10" fillId="0" borderId="4" xfId="0" applyNumberFormat="1" applyFont="1" applyBorder="1" applyAlignment="1">
      <alignment horizontal="left" vertical="center"/>
    </xf>
    <xf numFmtId="42" fontId="10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42" fontId="10" fillId="0" borderId="6" xfId="0" applyNumberFormat="1" applyFont="1" applyBorder="1" applyAlignment="1">
      <alignment vertical="center"/>
    </xf>
    <xf numFmtId="42" fontId="10" fillId="0" borderId="12" xfId="0" applyNumberFormat="1" applyFont="1" applyBorder="1" applyAlignment="1">
      <alignment vertical="center"/>
    </xf>
    <xf numFmtId="0" fontId="14" fillId="2" borderId="0" xfId="1" applyFont="1" applyFill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47625</xdr:rowOff>
    </xdr:from>
    <xdr:to>
      <xdr:col>12</xdr:col>
      <xdr:colOff>219075</xdr:colOff>
      <xdr:row>2</xdr:row>
      <xdr:rowOff>257175</xdr:rowOff>
    </xdr:to>
    <xdr:sp macro="" textlink="">
      <xdr:nvSpPr>
        <xdr:cNvPr id="2" name="正方形/長方形 1"/>
        <xdr:cNvSpPr/>
      </xdr:nvSpPr>
      <xdr:spPr>
        <a:xfrm>
          <a:off x="6524625" y="342900"/>
          <a:ext cx="4648200" cy="5048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出納簿を入力すると自動で数字が入力されます。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2</xdr:row>
      <xdr:rowOff>212914</xdr:rowOff>
    </xdr:from>
    <xdr:to>
      <xdr:col>2</xdr:col>
      <xdr:colOff>336177</xdr:colOff>
      <xdr:row>5</xdr:row>
      <xdr:rowOff>33618</xdr:rowOff>
    </xdr:to>
    <xdr:sp macro="" textlink="">
      <xdr:nvSpPr>
        <xdr:cNvPr id="2" name="角丸四角形 1"/>
        <xdr:cNvSpPr/>
      </xdr:nvSpPr>
      <xdr:spPr>
        <a:xfrm>
          <a:off x="22411" y="504267"/>
          <a:ext cx="2297207" cy="2577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分類をプルダウンリストから選択</a:t>
          </a:r>
        </a:p>
      </xdr:txBody>
    </xdr:sp>
    <xdr:clientData/>
  </xdr:twoCellAnchor>
  <xdr:twoCellAnchor>
    <xdr:from>
      <xdr:col>2</xdr:col>
      <xdr:colOff>690282</xdr:colOff>
      <xdr:row>2</xdr:row>
      <xdr:rowOff>96373</xdr:rowOff>
    </xdr:from>
    <xdr:to>
      <xdr:col>2</xdr:col>
      <xdr:colOff>1669677</xdr:colOff>
      <xdr:row>4</xdr:row>
      <xdr:rowOff>134471</xdr:rowOff>
    </xdr:to>
    <xdr:sp macro="" textlink="">
      <xdr:nvSpPr>
        <xdr:cNvPr id="3" name="角丸四角形 2"/>
        <xdr:cNvSpPr/>
      </xdr:nvSpPr>
      <xdr:spPr>
        <a:xfrm>
          <a:off x="2673723" y="387726"/>
          <a:ext cx="979395" cy="2958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年度を入力</a:t>
          </a:r>
        </a:p>
      </xdr:txBody>
    </xdr:sp>
    <xdr:clientData/>
  </xdr:twoCellAnchor>
  <xdr:twoCellAnchor>
    <xdr:from>
      <xdr:col>7</xdr:col>
      <xdr:colOff>145677</xdr:colOff>
      <xdr:row>0</xdr:row>
      <xdr:rowOff>190501</xdr:rowOff>
    </xdr:from>
    <xdr:to>
      <xdr:col>7</xdr:col>
      <xdr:colOff>1479177</xdr:colOff>
      <xdr:row>3</xdr:row>
      <xdr:rowOff>11206</xdr:rowOff>
    </xdr:to>
    <xdr:sp macro="" textlink="">
      <xdr:nvSpPr>
        <xdr:cNvPr id="4" name="角丸四角形 3"/>
        <xdr:cNvSpPr/>
      </xdr:nvSpPr>
      <xdr:spPr>
        <a:xfrm>
          <a:off x="8359589" y="190501"/>
          <a:ext cx="1333500" cy="336176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集落協定名を入力</a:t>
          </a:r>
        </a:p>
      </xdr:txBody>
    </xdr:sp>
    <xdr:clientData/>
  </xdr:twoCellAnchor>
  <xdr:twoCellAnchor>
    <xdr:from>
      <xdr:col>2</xdr:col>
      <xdr:colOff>1064560</xdr:colOff>
      <xdr:row>16</xdr:row>
      <xdr:rowOff>156883</xdr:rowOff>
    </xdr:from>
    <xdr:to>
      <xdr:col>3</xdr:col>
      <xdr:colOff>212912</xdr:colOff>
      <xdr:row>19</xdr:row>
      <xdr:rowOff>44824</xdr:rowOff>
    </xdr:to>
    <xdr:sp macro="" textlink="">
      <xdr:nvSpPr>
        <xdr:cNvPr id="5" name="角丸四角形 4"/>
        <xdr:cNvSpPr/>
      </xdr:nvSpPr>
      <xdr:spPr>
        <a:xfrm>
          <a:off x="3048001" y="3485030"/>
          <a:ext cx="2285999" cy="560294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借入金の返済は、収入欄に</a:t>
          </a:r>
          <a:endParaRPr kumimoji="1" lang="en-US" altLang="ja-JP" sz="11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マイナスで記入してください。</a:t>
          </a:r>
        </a:p>
      </xdr:txBody>
    </xdr:sp>
    <xdr:clientData/>
  </xdr:twoCellAnchor>
  <xdr:twoCellAnchor>
    <xdr:from>
      <xdr:col>1</xdr:col>
      <xdr:colOff>78441</xdr:colOff>
      <xdr:row>5</xdr:row>
      <xdr:rowOff>33618</xdr:rowOff>
    </xdr:from>
    <xdr:to>
      <xdr:col>1</xdr:col>
      <xdr:colOff>403411</xdr:colOff>
      <xdr:row>5</xdr:row>
      <xdr:rowOff>156883</xdr:rowOff>
    </xdr:to>
    <xdr:cxnSp macro="">
      <xdr:nvCxnSpPr>
        <xdr:cNvPr id="7" name="直線矢印コネクタ 6"/>
        <xdr:cNvCxnSpPr/>
      </xdr:nvCxnSpPr>
      <xdr:spPr>
        <a:xfrm>
          <a:off x="773206" y="762000"/>
          <a:ext cx="324970" cy="123265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941294</xdr:colOff>
      <xdr:row>0</xdr:row>
      <xdr:rowOff>224118</xdr:rowOff>
    </xdr:from>
    <xdr:to>
      <xdr:col>2</xdr:col>
      <xdr:colOff>1179980</xdr:colOff>
      <xdr:row>2</xdr:row>
      <xdr:rowOff>96373</xdr:rowOff>
    </xdr:to>
    <xdr:cxnSp macro="">
      <xdr:nvCxnSpPr>
        <xdr:cNvPr id="14" name="直線矢印コネクタ 13"/>
        <xdr:cNvCxnSpPr>
          <a:stCxn id="3" idx="0"/>
        </xdr:cNvCxnSpPr>
      </xdr:nvCxnSpPr>
      <xdr:spPr>
        <a:xfrm flipH="1" flipV="1">
          <a:off x="2924735" y="224118"/>
          <a:ext cx="238686" cy="163608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2207560</xdr:colOff>
      <xdr:row>13</xdr:row>
      <xdr:rowOff>134471</xdr:rowOff>
    </xdr:from>
    <xdr:to>
      <xdr:col>3</xdr:col>
      <xdr:colOff>156883</xdr:colOff>
      <xdr:row>16</xdr:row>
      <xdr:rowOff>156883</xdr:rowOff>
    </xdr:to>
    <xdr:cxnSp macro="">
      <xdr:nvCxnSpPr>
        <xdr:cNvPr id="18" name="直線矢印コネクタ 17"/>
        <xdr:cNvCxnSpPr>
          <a:stCxn id="5" idx="0"/>
        </xdr:cNvCxnSpPr>
      </xdr:nvCxnSpPr>
      <xdr:spPr>
        <a:xfrm flipV="1">
          <a:off x="4191001" y="2790265"/>
          <a:ext cx="1086970" cy="694765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22411</xdr:colOff>
      <xdr:row>2</xdr:row>
      <xdr:rowOff>67236</xdr:rowOff>
    </xdr:from>
    <xdr:to>
      <xdr:col>7</xdr:col>
      <xdr:colOff>145677</xdr:colOff>
      <xdr:row>2</xdr:row>
      <xdr:rowOff>123265</xdr:rowOff>
    </xdr:to>
    <xdr:cxnSp macro="">
      <xdr:nvCxnSpPr>
        <xdr:cNvPr id="21" name="直線矢印コネクタ 20"/>
        <xdr:cNvCxnSpPr>
          <a:stCxn id="4" idx="1"/>
        </xdr:cNvCxnSpPr>
      </xdr:nvCxnSpPr>
      <xdr:spPr>
        <a:xfrm flipH="1">
          <a:off x="7765676" y="358589"/>
          <a:ext cx="593913" cy="56029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174813</xdr:colOff>
      <xdr:row>6</xdr:row>
      <xdr:rowOff>107577</xdr:rowOff>
    </xdr:from>
    <xdr:to>
      <xdr:col>7</xdr:col>
      <xdr:colOff>1508313</xdr:colOff>
      <xdr:row>7</xdr:row>
      <xdr:rowOff>219636</xdr:rowOff>
    </xdr:to>
    <xdr:sp macro="" textlink="">
      <xdr:nvSpPr>
        <xdr:cNvPr id="24" name="角丸四角形 23"/>
        <xdr:cNvSpPr/>
      </xdr:nvSpPr>
      <xdr:spPr>
        <a:xfrm>
          <a:off x="8388725" y="1194548"/>
          <a:ext cx="1333500" cy="336176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領収書番号を入力</a:t>
          </a:r>
        </a:p>
      </xdr:txBody>
    </xdr:sp>
    <xdr:clientData/>
  </xdr:twoCellAnchor>
  <xdr:twoCellAnchor>
    <xdr:from>
      <xdr:col>6</xdr:col>
      <xdr:colOff>381001</xdr:colOff>
      <xdr:row>7</xdr:row>
      <xdr:rowOff>51548</xdr:rowOff>
    </xdr:from>
    <xdr:to>
      <xdr:col>7</xdr:col>
      <xdr:colOff>174813</xdr:colOff>
      <xdr:row>7</xdr:row>
      <xdr:rowOff>112059</xdr:rowOff>
    </xdr:to>
    <xdr:cxnSp macro="">
      <xdr:nvCxnSpPr>
        <xdr:cNvPr id="25" name="直線矢印コネクタ 24"/>
        <xdr:cNvCxnSpPr>
          <a:stCxn id="24" idx="1"/>
        </xdr:cNvCxnSpPr>
      </xdr:nvCxnSpPr>
      <xdr:spPr>
        <a:xfrm flipH="1">
          <a:off x="8124266" y="1362636"/>
          <a:ext cx="264459" cy="60511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304801</xdr:colOff>
      <xdr:row>1</xdr:row>
      <xdr:rowOff>152400</xdr:rowOff>
    </xdr:from>
    <xdr:to>
      <xdr:col>1</xdr:col>
      <xdr:colOff>1314450</xdr:colOff>
      <xdr:row>2</xdr:row>
      <xdr:rowOff>114858</xdr:rowOff>
    </xdr:to>
    <xdr:sp macro="" textlink="">
      <xdr:nvSpPr>
        <xdr:cNvPr id="2" name="角丸四角形 1"/>
        <xdr:cNvSpPr/>
      </xdr:nvSpPr>
      <xdr:spPr>
        <a:xfrm>
          <a:off x="552451" y="447675"/>
          <a:ext cx="1009649" cy="2577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年度を記入</a:t>
          </a:r>
          <a:endParaRPr kumimoji="1" lang="en-US" altLang="ja-JP" sz="11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809626</xdr:colOff>
      <xdr:row>0</xdr:row>
      <xdr:rowOff>266700</xdr:rowOff>
    </xdr:from>
    <xdr:to>
      <xdr:col>1</xdr:col>
      <xdr:colOff>952500</xdr:colOff>
      <xdr:row>1</xdr:row>
      <xdr:rowOff>152400</xdr:rowOff>
    </xdr:to>
    <xdr:cxnSp macro="">
      <xdr:nvCxnSpPr>
        <xdr:cNvPr id="3" name="直線矢印コネクタ 2"/>
        <xdr:cNvCxnSpPr>
          <a:stCxn id="2" idx="0"/>
        </xdr:cNvCxnSpPr>
      </xdr:nvCxnSpPr>
      <xdr:spPr>
        <a:xfrm flipV="1">
          <a:off x="1057276" y="266700"/>
          <a:ext cx="142874" cy="180975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95251</xdr:colOff>
      <xdr:row>9</xdr:row>
      <xdr:rowOff>123825</xdr:rowOff>
    </xdr:from>
    <xdr:to>
      <xdr:col>4</xdr:col>
      <xdr:colOff>1638301</xdr:colOff>
      <xdr:row>10</xdr:row>
      <xdr:rowOff>210108</xdr:rowOff>
    </xdr:to>
    <xdr:sp macro="" textlink="">
      <xdr:nvSpPr>
        <xdr:cNvPr id="8" name="角丸四角形 7"/>
        <xdr:cNvSpPr/>
      </xdr:nvSpPr>
      <xdr:spPr>
        <a:xfrm>
          <a:off x="3924301" y="2781300"/>
          <a:ext cx="1543050" cy="2577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主な支出内容を記入</a:t>
          </a:r>
          <a:endParaRPr kumimoji="1" lang="en-US" altLang="ja-JP" sz="11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866776</xdr:colOff>
      <xdr:row>10</xdr:row>
      <xdr:rowOff>210108</xdr:rowOff>
    </xdr:from>
    <xdr:to>
      <xdr:col>4</xdr:col>
      <xdr:colOff>990600</xdr:colOff>
      <xdr:row>11</xdr:row>
      <xdr:rowOff>142875</xdr:rowOff>
    </xdr:to>
    <xdr:cxnSp macro="">
      <xdr:nvCxnSpPr>
        <xdr:cNvPr id="9" name="直線矢印コネクタ 8"/>
        <xdr:cNvCxnSpPr>
          <a:stCxn id="8" idx="2"/>
        </xdr:cNvCxnSpPr>
      </xdr:nvCxnSpPr>
      <xdr:spPr>
        <a:xfrm>
          <a:off x="4695826" y="3039033"/>
          <a:ext cx="123824" cy="228042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695326</xdr:colOff>
      <xdr:row>26</xdr:row>
      <xdr:rowOff>200025</xdr:rowOff>
    </xdr:from>
    <xdr:to>
      <xdr:col>4</xdr:col>
      <xdr:colOff>2238376</xdr:colOff>
      <xdr:row>27</xdr:row>
      <xdr:rowOff>162483</xdr:rowOff>
    </xdr:to>
    <xdr:sp macro="" textlink="">
      <xdr:nvSpPr>
        <xdr:cNvPr id="16" name="角丸四角形 15"/>
        <xdr:cNvSpPr/>
      </xdr:nvSpPr>
      <xdr:spPr>
        <a:xfrm>
          <a:off x="4524376" y="7753350"/>
          <a:ext cx="1543050" cy="2577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繰越金の使途を記入</a:t>
          </a:r>
          <a:endParaRPr kumimoji="1" lang="en-US" altLang="ja-JP" sz="11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800101</xdr:colOff>
      <xdr:row>27</xdr:row>
      <xdr:rowOff>162483</xdr:rowOff>
    </xdr:from>
    <xdr:to>
      <xdr:col>4</xdr:col>
      <xdr:colOff>1466851</xdr:colOff>
      <xdr:row>28</xdr:row>
      <xdr:rowOff>66675</xdr:rowOff>
    </xdr:to>
    <xdr:cxnSp macro="">
      <xdr:nvCxnSpPr>
        <xdr:cNvPr id="17" name="直線矢印コネクタ 16"/>
        <xdr:cNvCxnSpPr>
          <a:stCxn id="16" idx="2"/>
        </xdr:cNvCxnSpPr>
      </xdr:nvCxnSpPr>
      <xdr:spPr>
        <a:xfrm flipH="1">
          <a:off x="4629151" y="8011083"/>
          <a:ext cx="666750" cy="199467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2</xdr:row>
      <xdr:rowOff>57150</xdr:rowOff>
    </xdr:from>
    <xdr:to>
      <xdr:col>4</xdr:col>
      <xdr:colOff>2238375</xdr:colOff>
      <xdr:row>3</xdr:row>
      <xdr:rowOff>19608</xdr:rowOff>
    </xdr:to>
    <xdr:sp macro="" textlink="">
      <xdr:nvSpPr>
        <xdr:cNvPr id="19" name="角丸四角形 18"/>
        <xdr:cNvSpPr/>
      </xdr:nvSpPr>
      <xdr:spPr>
        <a:xfrm>
          <a:off x="4552950" y="647700"/>
          <a:ext cx="1514475" cy="257733"/>
        </a:xfrm>
        <a:prstGeom prst="round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集落協定名を記入</a:t>
          </a:r>
          <a:endParaRPr kumimoji="1" lang="en-US" altLang="ja-JP" sz="11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933450</xdr:colOff>
      <xdr:row>1</xdr:row>
      <xdr:rowOff>171450</xdr:rowOff>
    </xdr:from>
    <xdr:to>
      <xdr:col>4</xdr:col>
      <xdr:colOff>1481138</xdr:colOff>
      <xdr:row>2</xdr:row>
      <xdr:rowOff>57150</xdr:rowOff>
    </xdr:to>
    <xdr:cxnSp macro="">
      <xdr:nvCxnSpPr>
        <xdr:cNvPr id="20" name="直線矢印コネクタ 19"/>
        <xdr:cNvCxnSpPr>
          <a:stCxn id="19" idx="0"/>
        </xdr:cNvCxnSpPr>
      </xdr:nvCxnSpPr>
      <xdr:spPr>
        <a:xfrm flipH="1" flipV="1">
          <a:off x="4762500" y="466725"/>
          <a:ext cx="547688" cy="180975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57150</xdr:rowOff>
    </xdr:from>
    <xdr:to>
      <xdr:col>10</xdr:col>
      <xdr:colOff>328488</xdr:colOff>
      <xdr:row>22</xdr:row>
      <xdr:rowOff>74489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295275"/>
          <a:ext cx="6710239" cy="5017964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25</xdr:row>
      <xdr:rowOff>57150</xdr:rowOff>
    </xdr:from>
    <xdr:to>
      <xdr:col>10</xdr:col>
      <xdr:colOff>317651</xdr:colOff>
      <xdr:row>46</xdr:row>
      <xdr:rowOff>133350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6010275"/>
          <a:ext cx="6747026" cy="5076825"/>
        </a:xfrm>
        <a:prstGeom prst="rect">
          <a:avLst/>
        </a:prstGeom>
      </xdr:spPr>
    </xdr:pic>
    <xdr:clientData/>
  </xdr:twoCellAnchor>
  <xdr:twoCellAnchor>
    <xdr:from>
      <xdr:col>0</xdr:col>
      <xdr:colOff>276226</xdr:colOff>
      <xdr:row>0</xdr:row>
      <xdr:rowOff>161925</xdr:rowOff>
    </xdr:from>
    <xdr:to>
      <xdr:col>8</xdr:col>
      <xdr:colOff>638176</xdr:colOff>
      <xdr:row>3</xdr:row>
      <xdr:rowOff>76200</xdr:rowOff>
    </xdr:to>
    <xdr:sp macro="" textlink="">
      <xdr:nvSpPr>
        <xdr:cNvPr id="6" name="正方形/長方形 5"/>
        <xdr:cNvSpPr/>
      </xdr:nvSpPr>
      <xdr:spPr>
        <a:xfrm>
          <a:off x="276226" y="161925"/>
          <a:ext cx="5848350" cy="628650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ステップ１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追加したい行分だけ、行番号を選択します。（下の例では６行）</a:t>
          </a:r>
        </a:p>
      </xdr:txBody>
    </xdr:sp>
    <xdr:clientData/>
  </xdr:twoCellAnchor>
  <xdr:twoCellAnchor>
    <xdr:from>
      <xdr:col>0</xdr:col>
      <xdr:colOff>559640</xdr:colOff>
      <xdr:row>16</xdr:row>
      <xdr:rowOff>21490</xdr:rowOff>
    </xdr:from>
    <xdr:to>
      <xdr:col>1</xdr:col>
      <xdr:colOff>172615</xdr:colOff>
      <xdr:row>16</xdr:row>
      <xdr:rowOff>208979</xdr:rowOff>
    </xdr:to>
    <xdr:sp macro="" textlink="">
      <xdr:nvSpPr>
        <xdr:cNvPr id="7" name="右矢印 6"/>
        <xdr:cNvSpPr/>
      </xdr:nvSpPr>
      <xdr:spPr>
        <a:xfrm rot="12827306">
          <a:off x="559640" y="3831490"/>
          <a:ext cx="298775" cy="187489"/>
        </a:xfrm>
        <a:prstGeom prst="rightArrow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390525</xdr:colOff>
      <xdr:row>14</xdr:row>
      <xdr:rowOff>209550</xdr:rowOff>
    </xdr:from>
    <xdr:to>
      <xdr:col>4</xdr:col>
      <xdr:colOff>504825</xdr:colOff>
      <xdr:row>18</xdr:row>
      <xdr:rowOff>0</xdr:rowOff>
    </xdr:to>
    <xdr:sp macro="" textlink="">
      <xdr:nvSpPr>
        <xdr:cNvPr id="11" name="四角形吹き出し 10"/>
        <xdr:cNvSpPr/>
      </xdr:nvSpPr>
      <xdr:spPr>
        <a:xfrm>
          <a:off x="1762125" y="3543300"/>
          <a:ext cx="1485900" cy="742950"/>
        </a:xfrm>
        <a:prstGeom prst="wedgeRectCallout">
          <a:avLst>
            <a:gd name="adj1" fmla="val -114422"/>
            <a:gd name="adj2" fmla="val -1602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左クリックを押しながら上下にずらすと複数選択できます。</a:t>
          </a:r>
        </a:p>
      </xdr:txBody>
    </xdr:sp>
    <xdr:clientData/>
  </xdr:twoCellAnchor>
  <xdr:twoCellAnchor>
    <xdr:from>
      <xdr:col>5</xdr:col>
      <xdr:colOff>19050</xdr:colOff>
      <xdr:row>20</xdr:row>
      <xdr:rowOff>19050</xdr:rowOff>
    </xdr:from>
    <xdr:to>
      <xdr:col>6</xdr:col>
      <xdr:colOff>238125</xdr:colOff>
      <xdr:row>23</xdr:row>
      <xdr:rowOff>47625</xdr:rowOff>
    </xdr:to>
    <xdr:sp macro="" textlink="">
      <xdr:nvSpPr>
        <xdr:cNvPr id="12" name="下矢印 11"/>
        <xdr:cNvSpPr/>
      </xdr:nvSpPr>
      <xdr:spPr>
        <a:xfrm>
          <a:off x="3448050" y="4781550"/>
          <a:ext cx="904875" cy="742950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447675</xdr:colOff>
      <xdr:row>24</xdr:row>
      <xdr:rowOff>152400</xdr:rowOff>
    </xdr:from>
    <xdr:to>
      <xdr:col>10</xdr:col>
      <xdr:colOff>66674</xdr:colOff>
      <xdr:row>28</xdr:row>
      <xdr:rowOff>171450</xdr:rowOff>
    </xdr:to>
    <xdr:sp macro="" textlink="">
      <xdr:nvSpPr>
        <xdr:cNvPr id="13" name="正方形/長方形 12"/>
        <xdr:cNvSpPr/>
      </xdr:nvSpPr>
      <xdr:spPr>
        <a:xfrm>
          <a:off x="447675" y="5867400"/>
          <a:ext cx="6476999" cy="971550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ステップ２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選択した範囲内で右クリックすると、下のようなメニューが出てきます。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メニュー内の「挿入」をクリックすると、行が追加されます。</a:t>
          </a:r>
        </a:p>
      </xdr:txBody>
    </xdr:sp>
    <xdr:clientData/>
  </xdr:twoCellAnchor>
  <xdr:twoCellAnchor>
    <xdr:from>
      <xdr:col>1</xdr:col>
      <xdr:colOff>435816</xdr:colOff>
      <xdr:row>32</xdr:row>
      <xdr:rowOff>202467</xdr:rowOff>
    </xdr:from>
    <xdr:to>
      <xdr:col>2</xdr:col>
      <xdr:colOff>48791</xdr:colOff>
      <xdr:row>33</xdr:row>
      <xdr:rowOff>151831</xdr:rowOff>
    </xdr:to>
    <xdr:sp macro="" textlink="">
      <xdr:nvSpPr>
        <xdr:cNvPr id="14" name="右矢印 13"/>
        <xdr:cNvSpPr/>
      </xdr:nvSpPr>
      <xdr:spPr>
        <a:xfrm rot="12827306">
          <a:off x="1121616" y="7822467"/>
          <a:ext cx="298775" cy="187489"/>
        </a:xfrm>
        <a:prstGeom prst="rightArrow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32</xdr:row>
      <xdr:rowOff>209550</xdr:rowOff>
    </xdr:from>
    <xdr:to>
      <xdr:col>5</xdr:col>
      <xdr:colOff>209550</xdr:colOff>
      <xdr:row>34</xdr:row>
      <xdr:rowOff>76200</xdr:rowOff>
    </xdr:to>
    <xdr:sp macro="" textlink="">
      <xdr:nvSpPr>
        <xdr:cNvPr id="15" name="四角形吹き出し 14"/>
        <xdr:cNvSpPr/>
      </xdr:nvSpPr>
      <xdr:spPr>
        <a:xfrm>
          <a:off x="2219325" y="7829550"/>
          <a:ext cx="1419225" cy="342900"/>
        </a:xfrm>
        <a:prstGeom prst="wedgeRectCallout">
          <a:avLst>
            <a:gd name="adj1" fmla="val -104166"/>
            <a:gd name="adj2" fmla="val -24679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挿入をクリック</a:t>
          </a:r>
        </a:p>
      </xdr:txBody>
    </xdr:sp>
    <xdr:clientData/>
  </xdr:twoCellAnchor>
  <xdr:twoCellAnchor>
    <xdr:from>
      <xdr:col>4</xdr:col>
      <xdr:colOff>0</xdr:colOff>
      <xdr:row>37</xdr:row>
      <xdr:rowOff>76200</xdr:rowOff>
    </xdr:from>
    <xdr:to>
      <xdr:col>11</xdr:col>
      <xdr:colOff>180975</xdr:colOff>
      <xdr:row>40</xdr:row>
      <xdr:rowOff>57150</xdr:rowOff>
    </xdr:to>
    <xdr:sp macro="" textlink="">
      <xdr:nvSpPr>
        <xdr:cNvPr id="16" name="正方形/長方形 15"/>
        <xdr:cNvSpPr/>
      </xdr:nvSpPr>
      <xdr:spPr>
        <a:xfrm>
          <a:off x="2743200" y="8886825"/>
          <a:ext cx="4981575" cy="6953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同じ手順で「削除」をクリックすると、行が削除されます。</a:t>
          </a:r>
        </a:p>
      </xdr:txBody>
    </xdr:sp>
    <xdr:clientData/>
  </xdr:twoCellAnchor>
  <xdr:twoCellAnchor>
    <xdr:from>
      <xdr:col>1</xdr:col>
      <xdr:colOff>457200</xdr:colOff>
      <xdr:row>33</xdr:row>
      <xdr:rowOff>228600</xdr:rowOff>
    </xdr:from>
    <xdr:to>
      <xdr:col>4</xdr:col>
      <xdr:colOff>0</xdr:colOff>
      <xdr:row>38</xdr:row>
      <xdr:rowOff>185738</xdr:rowOff>
    </xdr:to>
    <xdr:cxnSp macro="">
      <xdr:nvCxnSpPr>
        <xdr:cNvPr id="18" name="直線矢印コネクタ 17"/>
        <xdr:cNvCxnSpPr>
          <a:stCxn id="16" idx="1"/>
        </xdr:cNvCxnSpPr>
      </xdr:nvCxnSpPr>
      <xdr:spPr>
        <a:xfrm flipH="1" flipV="1">
          <a:off x="1143000" y="8086725"/>
          <a:ext cx="1600200" cy="11477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6</xdr:row>
      <xdr:rowOff>57150</xdr:rowOff>
    </xdr:from>
    <xdr:to>
      <xdr:col>1</xdr:col>
      <xdr:colOff>381000</xdr:colOff>
      <xdr:row>7</xdr:row>
      <xdr:rowOff>114300</xdr:rowOff>
    </xdr:to>
    <xdr:sp macro="" textlink="">
      <xdr:nvSpPr>
        <xdr:cNvPr id="19" name="四角形吹き出し 18"/>
        <xdr:cNvSpPr/>
      </xdr:nvSpPr>
      <xdr:spPr>
        <a:xfrm>
          <a:off x="333375" y="1485900"/>
          <a:ext cx="733425" cy="295275"/>
        </a:xfrm>
        <a:prstGeom prst="wedgeRectCallout">
          <a:avLst>
            <a:gd name="adj1" fmla="val -19617"/>
            <a:gd name="adj2" fmla="val 169366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行番号</a:t>
          </a:r>
        </a:p>
      </xdr:txBody>
    </xdr:sp>
    <xdr:clientData/>
  </xdr:twoCellAnchor>
  <xdr:twoCellAnchor>
    <xdr:from>
      <xdr:col>5</xdr:col>
      <xdr:colOff>152399</xdr:colOff>
      <xdr:row>15</xdr:row>
      <xdr:rowOff>95250</xdr:rowOff>
    </xdr:from>
    <xdr:to>
      <xdr:col>7</xdr:col>
      <xdr:colOff>447674</xdr:colOff>
      <xdr:row>17</xdr:row>
      <xdr:rowOff>200025</xdr:rowOff>
    </xdr:to>
    <xdr:sp macro="" textlink="">
      <xdr:nvSpPr>
        <xdr:cNvPr id="20" name="四角形吹き出し 19"/>
        <xdr:cNvSpPr/>
      </xdr:nvSpPr>
      <xdr:spPr>
        <a:xfrm>
          <a:off x="3581399" y="3667125"/>
          <a:ext cx="1666875" cy="581025"/>
        </a:xfrm>
        <a:prstGeom prst="wedgeRectCallout">
          <a:avLst>
            <a:gd name="adj1" fmla="val -87565"/>
            <a:gd name="adj2" fmla="val 1656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必ずこの黒い行より上を</a:t>
          </a:r>
          <a:endParaRPr kumimoji="1" lang="en-US" altLang="ja-JP" sz="105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選択すること！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6-03_&#36786;&#26519;&#27700;&#29987;&#20418;\03%20&#26085;&#26412;&#22411;&#30452;&#25509;&#25903;&#25173;\&#65298;&#65294;&#20013;&#23665;&#38291;&#22320;&#22495;&#31561;&#30452;&#25509;&#25903;&#25173;&#20132;&#20184;&#37329;\R05\03%20&#24066;&#8660;&#38598;&#33853;\05%20&#35500;&#26126;&#20250;\&#12510;&#12491;&#12517;&#12450;&#12523;&#20316;&#25104;&#26908;&#35342;\&#20013;&#23665;&#38291;&#27096;&#24335;&#12415;&#12394;&#12362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X37"/>
  <sheetViews>
    <sheetView tabSelected="1" view="pageBreakPreview" zoomScale="80" zoomScaleNormal="80" zoomScaleSheetLayoutView="80" workbookViewId="0">
      <selection sqref="A1:H1"/>
    </sheetView>
  </sheetViews>
  <sheetFormatPr defaultColWidth="7.5" defaultRowHeight="13.5"/>
  <cols>
    <col min="1" max="1" width="9.125" style="4" customWidth="1"/>
    <col min="2" max="2" width="16.875" style="4" customWidth="1"/>
    <col min="3" max="3" width="41.125" style="4" customWidth="1"/>
    <col min="4" max="4" width="11.5" style="4" customWidth="1"/>
    <col min="5" max="6" width="11.5" style="19" customWidth="1"/>
    <col min="7" max="7" width="6.125" style="4" customWidth="1"/>
    <col min="8" max="8" width="20.375" style="4" customWidth="1"/>
    <col min="9" max="9" width="10.375" style="4" customWidth="1"/>
    <col min="10" max="10" width="10.25" style="4" customWidth="1"/>
    <col min="11" max="11" width="31.5" style="5" customWidth="1"/>
    <col min="12" max="12" width="13.125" style="4" customWidth="1"/>
    <col min="13" max="13" width="7.5" style="4" customWidth="1"/>
    <col min="14" max="14" width="20.125" style="4" customWidth="1"/>
    <col min="15" max="15" width="12.625" style="4" customWidth="1"/>
    <col min="16" max="17" width="7.5" style="4" customWidth="1"/>
    <col min="18" max="18" width="22.5" style="4" customWidth="1"/>
    <col min="19" max="19" width="14.25" style="4" customWidth="1"/>
    <col min="20" max="20" width="7.5" style="4" customWidth="1"/>
    <col min="21" max="21" width="9.75" style="4" customWidth="1"/>
    <col min="22" max="22" width="13.875" style="4" customWidth="1"/>
    <col min="23" max="23" width="10.625" style="4" customWidth="1"/>
    <col min="24" max="258" width="7.5" style="4" customWidth="1"/>
    <col min="259" max="16384" width="7.5" style="20"/>
  </cols>
  <sheetData>
    <row r="1" spans="1:34" s="4" customFormat="1" ht="20.25" customHeight="1">
      <c r="A1" s="90" t="s">
        <v>68</v>
      </c>
      <c r="B1" s="90"/>
      <c r="C1" s="90"/>
      <c r="D1" s="90"/>
      <c r="E1" s="90"/>
      <c r="F1" s="90"/>
      <c r="G1" s="90"/>
      <c r="H1" s="90"/>
      <c r="K1" s="5"/>
      <c r="U1" s="6"/>
      <c r="V1" s="7"/>
      <c r="W1" s="7"/>
    </row>
    <row r="2" spans="1:34" s="4" customFormat="1" ht="3" customHeight="1">
      <c r="A2" s="8"/>
      <c r="B2" s="8"/>
      <c r="C2" s="8"/>
      <c r="D2" s="8"/>
      <c r="E2" s="8"/>
      <c r="F2" s="8"/>
      <c r="G2" s="9"/>
      <c r="H2" s="9"/>
      <c r="K2" s="5"/>
      <c r="U2" s="6"/>
    </row>
    <row r="3" spans="1:34" s="4" customFormat="1" ht="17.25" customHeight="1">
      <c r="A3" s="8"/>
      <c r="B3" s="8" t="s">
        <v>56</v>
      </c>
      <c r="C3" s="8"/>
      <c r="D3" s="8"/>
      <c r="E3" s="21" t="s">
        <v>7</v>
      </c>
      <c r="F3" s="91"/>
      <c r="G3" s="91"/>
      <c r="H3" s="91"/>
      <c r="J3" s="23"/>
      <c r="K3" s="61"/>
      <c r="L3" s="23"/>
      <c r="M3" s="23"/>
      <c r="N3" s="23"/>
      <c r="O3" s="23"/>
      <c r="P3" s="23"/>
      <c r="Q3" s="23"/>
      <c r="R3" s="23"/>
      <c r="S3" s="23"/>
      <c r="T3" s="23"/>
      <c r="U3" s="24"/>
      <c r="V3" s="62"/>
      <c r="W3" s="6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s="4" customFormat="1" ht="3" customHeight="1">
      <c r="A4" s="8"/>
      <c r="B4" s="8"/>
      <c r="C4" s="8"/>
      <c r="D4" s="8"/>
      <c r="E4" s="10"/>
      <c r="F4" s="10"/>
      <c r="G4" s="10"/>
      <c r="H4" s="10"/>
      <c r="J4" s="23"/>
      <c r="K4" s="61"/>
      <c r="L4" s="23"/>
      <c r="M4" s="23"/>
      <c r="N4" s="23"/>
      <c r="O4" s="23"/>
      <c r="P4" s="23"/>
      <c r="Q4" s="23"/>
      <c r="R4" s="23"/>
      <c r="S4" s="23"/>
      <c r="T4" s="23"/>
      <c r="U4" s="24"/>
      <c r="V4" s="62"/>
      <c r="W4" s="6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4" customFormat="1" ht="14.25" customHeight="1">
      <c r="A5" s="11"/>
      <c r="B5" s="11"/>
      <c r="C5" s="11"/>
      <c r="D5" s="11"/>
      <c r="E5" s="12"/>
      <c r="F5" s="12"/>
      <c r="G5" s="9"/>
      <c r="H5" s="22" t="s">
        <v>8</v>
      </c>
      <c r="J5" s="23"/>
      <c r="K5" s="61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4" customFormat="1" ht="28.5" customHeight="1">
      <c r="A6" s="13" t="s">
        <v>4</v>
      </c>
      <c r="B6" s="14" t="s">
        <v>5</v>
      </c>
      <c r="C6" s="16" t="s">
        <v>11</v>
      </c>
      <c r="D6" s="15" t="s">
        <v>0</v>
      </c>
      <c r="E6" s="16" t="s">
        <v>1</v>
      </c>
      <c r="F6" s="16" t="s">
        <v>2</v>
      </c>
      <c r="G6" s="3" t="s">
        <v>3</v>
      </c>
      <c r="H6" s="2" t="s">
        <v>10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4" customFormat="1" ht="17.25" customHeight="1">
      <c r="A7" s="27"/>
      <c r="B7" s="28"/>
      <c r="C7" s="42"/>
      <c r="D7" s="63"/>
      <c r="E7" s="64"/>
      <c r="F7" s="29">
        <f>D7</f>
        <v>0</v>
      </c>
      <c r="G7" s="30"/>
      <c r="H7" s="31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62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s="4" customFormat="1" ht="17.25" customHeight="1">
      <c r="A8" s="27"/>
      <c r="B8" s="32"/>
      <c r="C8" s="43"/>
      <c r="D8" s="63"/>
      <c r="E8" s="64"/>
      <c r="F8" s="29" t="str">
        <f>IF(AND(D8="",E8=""),"",F7+D8-E8)</f>
        <v/>
      </c>
      <c r="G8" s="30"/>
      <c r="H8" s="3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2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s="4" customFormat="1" ht="17.25" customHeight="1">
      <c r="A9" s="27"/>
      <c r="B9" s="32"/>
      <c r="C9" s="43"/>
      <c r="D9" s="63"/>
      <c r="E9" s="64"/>
      <c r="F9" s="29" t="str">
        <f t="shared" ref="F9:F29" si="0">IF(AND(D9="",E9=""),"",F8+D9-E9)</f>
        <v/>
      </c>
      <c r="G9" s="30"/>
      <c r="H9" s="3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62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s="4" customFormat="1" ht="17.25" customHeight="1">
      <c r="A10" s="27"/>
      <c r="B10" s="32"/>
      <c r="C10" s="43"/>
      <c r="D10" s="63"/>
      <c r="E10" s="64"/>
      <c r="F10" s="29" t="str">
        <f t="shared" si="0"/>
        <v/>
      </c>
      <c r="G10" s="30"/>
      <c r="H10" s="31"/>
      <c r="I10" s="17"/>
      <c r="J10" s="23"/>
      <c r="K10" s="24"/>
      <c r="L10" s="23"/>
      <c r="M10" s="23"/>
      <c r="N10" s="23"/>
      <c r="O10" s="24"/>
      <c r="P10" s="23"/>
      <c r="Q10" s="23"/>
      <c r="R10" s="23"/>
      <c r="S10" s="23"/>
      <c r="T10" s="23"/>
      <c r="U10" s="6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s="4" customFormat="1" ht="17.25" customHeight="1">
      <c r="A11" s="27"/>
      <c r="B11" s="32"/>
      <c r="C11" s="43"/>
      <c r="D11" s="63"/>
      <c r="E11" s="64"/>
      <c r="F11" s="29" t="str">
        <f t="shared" si="0"/>
        <v/>
      </c>
      <c r="G11" s="30"/>
      <c r="H11" s="3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62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s="4" customFormat="1" ht="17.25" customHeight="1">
      <c r="A12" s="27"/>
      <c r="B12" s="32"/>
      <c r="C12" s="43"/>
      <c r="D12" s="63"/>
      <c r="E12" s="64"/>
      <c r="F12" s="29" t="str">
        <f t="shared" si="0"/>
        <v/>
      </c>
      <c r="G12" s="30"/>
      <c r="H12" s="31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62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s="4" customFormat="1" ht="17.25" customHeight="1">
      <c r="A13" s="27"/>
      <c r="B13" s="32"/>
      <c r="C13" s="43"/>
      <c r="D13" s="65"/>
      <c r="E13" s="64"/>
      <c r="F13" s="29" t="str">
        <f t="shared" si="0"/>
        <v/>
      </c>
      <c r="G13" s="30"/>
      <c r="H13" s="31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62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s="4" customFormat="1" ht="17.25" customHeight="1">
      <c r="A14" s="27"/>
      <c r="B14" s="32"/>
      <c r="C14" s="43"/>
      <c r="D14" s="65"/>
      <c r="E14" s="64"/>
      <c r="F14" s="29" t="str">
        <f t="shared" si="0"/>
        <v/>
      </c>
      <c r="G14" s="30"/>
      <c r="H14" s="3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62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s="4" customFormat="1" ht="17.25" customHeight="1">
      <c r="A15" s="27"/>
      <c r="B15" s="32"/>
      <c r="C15" s="43"/>
      <c r="D15" s="65"/>
      <c r="E15" s="64"/>
      <c r="F15" s="29" t="str">
        <f t="shared" si="0"/>
        <v/>
      </c>
      <c r="G15" s="30"/>
      <c r="H15" s="3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6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s="4" customFormat="1" ht="17.25" customHeight="1">
      <c r="A16" s="27"/>
      <c r="B16" s="32"/>
      <c r="C16" s="43"/>
      <c r="D16" s="65"/>
      <c r="E16" s="64"/>
      <c r="F16" s="29" t="str">
        <f t="shared" si="0"/>
        <v/>
      </c>
      <c r="G16" s="30"/>
      <c r="H16" s="3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62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s="4" customFormat="1" ht="17.25" customHeight="1">
      <c r="A17" s="27"/>
      <c r="B17" s="32"/>
      <c r="C17" s="43"/>
      <c r="D17" s="65"/>
      <c r="E17" s="64"/>
      <c r="F17" s="29" t="str">
        <f t="shared" si="0"/>
        <v/>
      </c>
      <c r="G17" s="30"/>
      <c r="H17" s="3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62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s="4" customFormat="1" ht="17.25" customHeight="1">
      <c r="A18" s="27"/>
      <c r="B18" s="32"/>
      <c r="C18" s="43"/>
      <c r="D18" s="65"/>
      <c r="E18" s="64"/>
      <c r="F18" s="29" t="str">
        <f>IF(AND(D18="",E18=""),"",F17+D18-E18)</f>
        <v/>
      </c>
      <c r="G18" s="30"/>
      <c r="H18" s="3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6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s="4" customFormat="1" ht="17.25" customHeight="1">
      <c r="A19" s="27"/>
      <c r="B19" s="32"/>
      <c r="C19" s="43"/>
      <c r="D19" s="65"/>
      <c r="E19" s="64"/>
      <c r="F19" s="29" t="str">
        <f t="shared" si="0"/>
        <v/>
      </c>
      <c r="G19" s="30"/>
      <c r="H19" s="31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62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4" customFormat="1" ht="17.25" customHeight="1">
      <c r="A20" s="27"/>
      <c r="B20" s="32"/>
      <c r="C20" s="43"/>
      <c r="D20" s="65"/>
      <c r="E20" s="64"/>
      <c r="F20" s="29" t="str">
        <f t="shared" si="0"/>
        <v/>
      </c>
      <c r="G20" s="30"/>
      <c r="H20" s="31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62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4" customFormat="1" ht="17.25" customHeight="1">
      <c r="A21" s="27"/>
      <c r="B21" s="32"/>
      <c r="C21" s="43"/>
      <c r="D21" s="65"/>
      <c r="E21" s="64"/>
      <c r="F21" s="29" t="str">
        <f t="shared" si="0"/>
        <v/>
      </c>
      <c r="G21" s="30"/>
      <c r="H21" s="3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62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4" customFormat="1" ht="17.25" customHeight="1">
      <c r="A22" s="27"/>
      <c r="B22" s="32"/>
      <c r="C22" s="43"/>
      <c r="D22" s="65"/>
      <c r="E22" s="64"/>
      <c r="F22" s="29" t="str">
        <f t="shared" si="0"/>
        <v/>
      </c>
      <c r="G22" s="30"/>
      <c r="H22" s="3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62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4" customFormat="1" ht="17.25" customHeight="1">
      <c r="A23" s="27"/>
      <c r="B23" s="32"/>
      <c r="C23" s="43"/>
      <c r="D23" s="65"/>
      <c r="E23" s="64"/>
      <c r="F23" s="29" t="str">
        <f t="shared" si="0"/>
        <v/>
      </c>
      <c r="G23" s="30"/>
      <c r="H23" s="31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62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4" customFormat="1" ht="17.25" customHeight="1">
      <c r="A24" s="27"/>
      <c r="B24" s="32"/>
      <c r="C24" s="43"/>
      <c r="D24" s="65"/>
      <c r="E24" s="64"/>
      <c r="F24" s="29" t="str">
        <f t="shared" si="0"/>
        <v/>
      </c>
      <c r="G24" s="30"/>
      <c r="H24" s="31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62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4" customFormat="1" ht="17.25" customHeight="1">
      <c r="A25" s="27"/>
      <c r="B25" s="32"/>
      <c r="C25" s="43"/>
      <c r="D25" s="65"/>
      <c r="E25" s="66"/>
      <c r="F25" s="29" t="str">
        <f t="shared" si="0"/>
        <v/>
      </c>
      <c r="G25" s="30"/>
      <c r="H25" s="31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6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4" customFormat="1" ht="17.25" customHeight="1">
      <c r="A26" s="27"/>
      <c r="B26" s="32"/>
      <c r="C26" s="43"/>
      <c r="D26" s="65"/>
      <c r="E26" s="66"/>
      <c r="F26" s="29" t="str">
        <f t="shared" si="0"/>
        <v/>
      </c>
      <c r="G26" s="30"/>
      <c r="H26" s="31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6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4" customFormat="1" ht="17.25" customHeight="1">
      <c r="A27" s="27"/>
      <c r="B27" s="32"/>
      <c r="C27" s="43"/>
      <c r="D27" s="65"/>
      <c r="E27" s="66"/>
      <c r="F27" s="29" t="str">
        <f t="shared" si="0"/>
        <v/>
      </c>
      <c r="G27" s="30"/>
      <c r="H27" s="31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62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4" customFormat="1" ht="17.25" customHeight="1">
      <c r="A28" s="27"/>
      <c r="B28" s="32"/>
      <c r="C28" s="43"/>
      <c r="D28" s="65"/>
      <c r="E28" s="66"/>
      <c r="F28" s="29" t="str">
        <f t="shared" si="0"/>
        <v/>
      </c>
      <c r="G28" s="30"/>
      <c r="H28" s="3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62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s="4" customFormat="1" ht="17.25" customHeight="1">
      <c r="A29" s="27"/>
      <c r="B29" s="32"/>
      <c r="C29" s="43"/>
      <c r="D29" s="65"/>
      <c r="E29" s="66"/>
      <c r="F29" s="29" t="str">
        <f t="shared" si="0"/>
        <v/>
      </c>
      <c r="G29" s="30"/>
      <c r="H29" s="31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62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34" s="4" customFormat="1" ht="17.25" customHeight="1">
      <c r="A30" s="36"/>
      <c r="B30" s="37"/>
      <c r="C30" s="44" t="s">
        <v>12</v>
      </c>
      <c r="D30" s="38"/>
      <c r="E30" s="39"/>
      <c r="F30" s="39"/>
      <c r="G30" s="40"/>
      <c r="H30" s="41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62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1:34" s="4" customFormat="1" ht="18" customHeight="1">
      <c r="A31" s="25"/>
      <c r="B31" s="26"/>
      <c r="C31" s="18" t="s">
        <v>13</v>
      </c>
      <c r="D31" s="33">
        <f>SUM(D7:D30)</f>
        <v>0</v>
      </c>
      <c r="E31" s="34">
        <f>SUM(E7:E30)</f>
        <v>0</v>
      </c>
      <c r="F31" s="35">
        <f>IFERROR(D31-E31,"")</f>
        <v>0</v>
      </c>
      <c r="G31" s="35"/>
      <c r="H31" s="35"/>
      <c r="J31" s="23"/>
      <c r="K31" s="61"/>
      <c r="L31" s="23"/>
      <c r="M31" s="23"/>
      <c r="N31" s="23"/>
      <c r="O31" s="23"/>
      <c r="P31" s="23"/>
      <c r="Q31" s="23"/>
      <c r="R31" s="23"/>
      <c r="S31" s="23"/>
      <c r="T31" s="23"/>
      <c r="U31" s="62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s="4" customFormat="1" ht="18" customHeight="1">
      <c r="E32" s="19"/>
      <c r="F32" s="19"/>
      <c r="J32" s="23"/>
      <c r="K32" s="61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5:34" s="4" customFormat="1" ht="18" customHeight="1">
      <c r="E33" s="19"/>
      <c r="F33" s="19"/>
      <c r="J33" s="23"/>
      <c r="K33" s="61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5:34" s="4" customFormat="1" ht="18" customHeight="1">
      <c r="E34" s="19"/>
      <c r="F34" s="19"/>
      <c r="K34" s="5"/>
    </row>
    <row r="35" spans="5:34" s="4" customFormat="1">
      <c r="E35" s="19"/>
      <c r="F35" s="19"/>
      <c r="K35" s="5"/>
    </row>
    <row r="36" spans="5:34" s="4" customFormat="1">
      <c r="E36" s="19"/>
      <c r="F36" s="19"/>
      <c r="K36" s="5"/>
    </row>
    <row r="37" spans="5:34" s="4" customFormat="1">
      <c r="E37" s="19"/>
      <c r="F37" s="19"/>
      <c r="K37" s="5"/>
    </row>
  </sheetData>
  <mergeCells count="2">
    <mergeCell ref="A1:H1"/>
    <mergeCell ref="F3:H3"/>
  </mergeCells>
  <phoneticPr fontId="2"/>
  <pageMargins left="0.39370078740157483" right="0.39370078740157483" top="0.78740157480314965" bottom="0.39370078740157483" header="0.39370078740157483" footer="7.874015748031496E-2"/>
  <pageSetup paperSize="9" fitToHeight="0" orientation="landscape" r:id="rId1"/>
  <headerFooter>
    <oddFooter xml:space="preserve">&amp;C&amp;P 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'Y:\06-03_農林水産係\03 日本型直接支払\２．中山間地域等直接支払交付金\R05\03 市⇔集落\05 説明会\マニュアル作成検討\[中山間様式みなおし.xlsx]Sheet4'!#REF!</xm:f>
          </x14:formula1>
          <xm:sqref>B31</xm:sqref>
        </x14:dataValidation>
        <x14:dataValidation type="list" allowBlank="1" showInputMessage="1" showErrorMessage="1">
          <x14:formula1>
            <xm:f>'プルダウンリスト（触らない）'!$C$3:$C$22</xm:f>
          </x14:formula1>
          <xm:sqref>B30</xm:sqref>
        </x14:dataValidation>
        <x14:dataValidation type="list" allowBlank="1" showInputMessage="1" showErrorMessage="1">
          <x14:formula1>
            <xm:f>'プルダウンリスト（触らない）'!$C$2:$C$22</xm:f>
          </x14:formula1>
          <xm:sqref>B7:B29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49"/>
  <sheetViews>
    <sheetView view="pageBreakPreview" zoomScaleNormal="85" zoomScaleSheetLayoutView="100" workbookViewId="0">
      <selection activeCell="E11" sqref="A11:E11"/>
    </sheetView>
  </sheetViews>
  <sheetFormatPr defaultRowHeight="13.5"/>
  <cols>
    <col min="1" max="1" width="3.25" style="50" customWidth="1"/>
    <col min="2" max="2" width="27.625" style="50" customWidth="1"/>
    <col min="3" max="3" width="16" style="50" customWidth="1"/>
    <col min="4" max="4" width="3.375" style="50" customWidth="1"/>
    <col min="5" max="5" width="30.5" style="50" customWidth="1"/>
    <col min="6" max="16384" width="9" style="50"/>
  </cols>
  <sheetData>
    <row r="1" spans="1:5" s="45" customFormat="1" ht="23.25" customHeight="1">
      <c r="A1" s="97" t="s">
        <v>14</v>
      </c>
      <c r="B1" s="97"/>
      <c r="C1" s="97"/>
      <c r="D1" s="97"/>
      <c r="E1" s="97"/>
    </row>
    <row r="2" spans="1:5" s="45" customFormat="1" ht="23.25" customHeight="1">
      <c r="C2" s="59" t="s">
        <v>45</v>
      </c>
      <c r="D2" s="56" t="s">
        <v>46</v>
      </c>
      <c r="E2" s="83">
        <f>金銭出納簿!$F$3</f>
        <v>0</v>
      </c>
    </row>
    <row r="3" spans="1:5" s="45" customFormat="1" ht="23.25" customHeight="1">
      <c r="A3" s="45" t="s">
        <v>20</v>
      </c>
    </row>
    <row r="4" spans="1:5" s="45" customFormat="1" ht="23.25" customHeight="1">
      <c r="A4" s="98" t="s">
        <v>16</v>
      </c>
      <c r="B4" s="98"/>
      <c r="C4" s="98" t="s">
        <v>15</v>
      </c>
      <c r="D4" s="98"/>
      <c r="E4" s="58" t="s">
        <v>6</v>
      </c>
    </row>
    <row r="5" spans="1:5" s="45" customFormat="1" ht="25.5" customHeight="1">
      <c r="A5" s="99" t="s">
        <v>17</v>
      </c>
      <c r="B5" s="99"/>
      <c r="C5" s="60">
        <f>SUMIF(金銭出納簿!$B$7:$B$29,"前年度繰越金",金銭出納簿!$D$7:$D$29)</f>
        <v>0</v>
      </c>
      <c r="D5" s="46" t="s">
        <v>19</v>
      </c>
      <c r="E5" s="47"/>
    </row>
    <row r="6" spans="1:5" s="45" customFormat="1" ht="25.5" customHeight="1">
      <c r="A6" s="99" t="s">
        <v>42</v>
      </c>
      <c r="B6" s="99"/>
      <c r="C6" s="60">
        <f>SUMIF(金銭出納簿!$B$7:$B$29,"市交付金",金銭出納簿!$D$7:$D$29)</f>
        <v>0</v>
      </c>
      <c r="D6" s="46" t="s">
        <v>19</v>
      </c>
      <c r="E6" s="47"/>
    </row>
    <row r="7" spans="1:5" s="45" customFormat="1" ht="25.5" customHeight="1">
      <c r="A7" s="99" t="s">
        <v>43</v>
      </c>
      <c r="B7" s="99"/>
      <c r="C7" s="60">
        <f>SUMIF(金銭出納簿!$B$7:$B$29,"利息",金銭出納簿!$D$7:$D$29)</f>
        <v>0</v>
      </c>
      <c r="D7" s="46" t="s">
        <v>19</v>
      </c>
      <c r="E7" s="47"/>
    </row>
    <row r="8" spans="1:5" s="45" customFormat="1" ht="25.5" customHeight="1">
      <c r="A8" s="99" t="s">
        <v>9</v>
      </c>
      <c r="B8" s="99"/>
      <c r="C8" s="60">
        <f>SUMIF(金銭出納簿!$B$7:$B$29,"その他収入",金銭出納簿!$D$7:$D$29)</f>
        <v>0</v>
      </c>
      <c r="D8" s="46" t="s">
        <v>19</v>
      </c>
      <c r="E8" s="47"/>
    </row>
    <row r="9" spans="1:5" s="45" customFormat="1" ht="25.5" customHeight="1">
      <c r="A9" s="92" t="s">
        <v>18</v>
      </c>
      <c r="B9" s="92"/>
      <c r="C9" s="60">
        <f>SUM(C5:C8)</f>
        <v>0</v>
      </c>
      <c r="D9" s="46" t="s">
        <v>19</v>
      </c>
      <c r="E9" s="47"/>
    </row>
    <row r="10" spans="1:5" s="45" customFormat="1" ht="13.5" customHeight="1">
      <c r="B10" s="48"/>
      <c r="C10" s="49"/>
      <c r="D10" s="48"/>
      <c r="E10" s="49"/>
    </row>
    <row r="11" spans="1:5" s="45" customFormat="1" ht="23.25" customHeight="1">
      <c r="A11" s="45" t="s">
        <v>21</v>
      </c>
    </row>
    <row r="12" spans="1:5" s="45" customFormat="1" ht="23.25" customHeight="1">
      <c r="A12" s="98" t="s">
        <v>16</v>
      </c>
      <c r="B12" s="98"/>
      <c r="C12" s="98" t="s">
        <v>15</v>
      </c>
      <c r="D12" s="98"/>
      <c r="E12" s="58" t="s">
        <v>6</v>
      </c>
    </row>
    <row r="13" spans="1:5" s="45" customFormat="1" ht="25.5" customHeight="1">
      <c r="A13" s="99" t="s">
        <v>27</v>
      </c>
      <c r="B13" s="99"/>
      <c r="C13" s="60">
        <f>SUMIF(金銭出納簿!$B$7:$B$29,'収支決算書(自動計算)'!A13,金銭出納簿!$E$7:$E$29)</f>
        <v>0</v>
      </c>
      <c r="D13" s="46" t="s">
        <v>19</v>
      </c>
      <c r="E13" s="47"/>
    </row>
    <row r="14" spans="1:5" s="45" customFormat="1" ht="25.5" customHeight="1">
      <c r="A14" s="100" t="s">
        <v>44</v>
      </c>
      <c r="B14" s="99"/>
      <c r="C14" s="60">
        <f>SUM(C15:C28)</f>
        <v>0</v>
      </c>
      <c r="D14" s="46" t="s">
        <v>19</v>
      </c>
      <c r="E14" s="47"/>
    </row>
    <row r="15" spans="1:5" s="45" customFormat="1" ht="25.5" customHeight="1">
      <c r="A15" s="51"/>
      <c r="B15" s="52" t="s">
        <v>28</v>
      </c>
      <c r="C15" s="60">
        <f>SUMIF(金銭出納簿!$B$7:$B$29,'収支決算書(自動計算)'!B15,金銭出納簿!$E$7:$E$29)</f>
        <v>0</v>
      </c>
      <c r="D15" s="46" t="s">
        <v>19</v>
      </c>
      <c r="E15" s="47"/>
    </row>
    <row r="16" spans="1:5" s="45" customFormat="1" ht="25.5" customHeight="1">
      <c r="A16" s="53"/>
      <c r="B16" s="54" t="s">
        <v>29</v>
      </c>
      <c r="C16" s="60">
        <f>SUMIF(金銭出納簿!$B$7:$B$29,'収支決算書(自動計算)'!B16,金銭出納簿!$E$7:$E$29)</f>
        <v>0</v>
      </c>
      <c r="D16" s="46" t="s">
        <v>19</v>
      </c>
      <c r="E16" s="47"/>
    </row>
    <row r="17" spans="1:5" s="45" customFormat="1" ht="25.5" customHeight="1">
      <c r="A17" s="53"/>
      <c r="B17" s="54" t="s">
        <v>30</v>
      </c>
      <c r="C17" s="60">
        <f>SUMIF(金銭出納簿!$B$7:$B$29,'収支決算書(自動計算)'!B17,金銭出納簿!$E$7:$E$29)</f>
        <v>0</v>
      </c>
      <c r="D17" s="46" t="s">
        <v>19</v>
      </c>
      <c r="E17" s="47"/>
    </row>
    <row r="18" spans="1:5" s="45" customFormat="1" ht="25.5" customHeight="1">
      <c r="A18" s="53"/>
      <c r="B18" s="54" t="s">
        <v>31</v>
      </c>
      <c r="C18" s="60">
        <f>SUMIF(金銭出納簿!$B$7:$B$29,'収支決算書(自動計算)'!B18,金銭出納簿!$E$7:$E$29)</f>
        <v>0</v>
      </c>
      <c r="D18" s="46" t="s">
        <v>19</v>
      </c>
      <c r="E18" s="47"/>
    </row>
    <row r="19" spans="1:5" s="45" customFormat="1" ht="25.5" customHeight="1">
      <c r="A19" s="53"/>
      <c r="B19" s="54" t="s">
        <v>32</v>
      </c>
      <c r="C19" s="60">
        <f>SUMIF(金銭出納簿!$B$7:$B$29,'収支決算書(自動計算)'!B19,金銭出納簿!$E$7:$E$29)</f>
        <v>0</v>
      </c>
      <c r="D19" s="46" t="s">
        <v>19</v>
      </c>
      <c r="E19" s="47"/>
    </row>
    <row r="20" spans="1:5" s="45" customFormat="1" ht="25.5" customHeight="1">
      <c r="A20" s="53"/>
      <c r="B20" s="54" t="s">
        <v>33</v>
      </c>
      <c r="C20" s="60">
        <f>SUMIF(金銭出納簿!$B$7:$B$29,'収支決算書(自動計算)'!B20,金銭出納簿!$E$7:$E$29)</f>
        <v>0</v>
      </c>
      <c r="D20" s="46" t="s">
        <v>19</v>
      </c>
      <c r="E20" s="47"/>
    </row>
    <row r="21" spans="1:5" s="45" customFormat="1" ht="25.5" customHeight="1">
      <c r="A21" s="53"/>
      <c r="B21" s="54" t="s">
        <v>34</v>
      </c>
      <c r="C21" s="60">
        <f>SUMIF(金銭出納簿!$B$7:$B$29,'収支決算書(自動計算)'!B21,金銭出納簿!$E$7:$E$29)</f>
        <v>0</v>
      </c>
      <c r="D21" s="46" t="s">
        <v>19</v>
      </c>
      <c r="E21" s="47"/>
    </row>
    <row r="22" spans="1:5" s="45" customFormat="1" ht="25.5" customHeight="1">
      <c r="A22" s="53"/>
      <c r="B22" s="54" t="s">
        <v>35</v>
      </c>
      <c r="C22" s="60">
        <f>SUMIF(金銭出納簿!$B$7:$B$29,'収支決算書(自動計算)'!B22,金銭出納簿!$E$7:$E$29)</f>
        <v>0</v>
      </c>
      <c r="D22" s="46" t="s">
        <v>19</v>
      </c>
      <c r="E22" s="47"/>
    </row>
    <row r="23" spans="1:5" s="45" customFormat="1" ht="25.5" customHeight="1">
      <c r="A23" s="53"/>
      <c r="B23" s="54" t="s">
        <v>36</v>
      </c>
      <c r="C23" s="60">
        <f>SUMIF(金銭出納簿!$B$7:$B$29,'収支決算書(自動計算)'!B23,金銭出納簿!$E$7:$E$29)</f>
        <v>0</v>
      </c>
      <c r="D23" s="46" t="s">
        <v>19</v>
      </c>
      <c r="E23" s="47"/>
    </row>
    <row r="24" spans="1:5" s="45" customFormat="1" ht="25.5" customHeight="1">
      <c r="A24" s="53"/>
      <c r="B24" s="54" t="s">
        <v>37</v>
      </c>
      <c r="C24" s="60">
        <f>SUMIF(金銭出納簿!$B$7:$B$29,'収支決算書(自動計算)'!B24,金銭出納簿!$E$7:$E$29)</f>
        <v>0</v>
      </c>
      <c r="D24" s="46" t="s">
        <v>19</v>
      </c>
      <c r="E24" s="47"/>
    </row>
    <row r="25" spans="1:5" s="45" customFormat="1" ht="25.5" customHeight="1">
      <c r="A25" s="53"/>
      <c r="B25" s="54" t="s">
        <v>38</v>
      </c>
      <c r="C25" s="60">
        <f>SUMIF(金銭出納簿!$B$7:$B$29,'収支決算書(自動計算)'!B25,金銭出納簿!$E$7:$E$29)</f>
        <v>0</v>
      </c>
      <c r="D25" s="46" t="s">
        <v>19</v>
      </c>
      <c r="E25" s="47"/>
    </row>
    <row r="26" spans="1:5" s="45" customFormat="1" ht="25.5" customHeight="1">
      <c r="A26" s="53"/>
      <c r="B26" s="54" t="s">
        <v>39</v>
      </c>
      <c r="C26" s="60">
        <f>SUMIF(金銭出納簿!$B$7:$B$29,'収支決算書(自動計算)'!B26,金銭出納簿!$E$7:$E$29)</f>
        <v>0</v>
      </c>
      <c r="D26" s="46" t="s">
        <v>19</v>
      </c>
      <c r="E26" s="47"/>
    </row>
    <row r="27" spans="1:5" s="45" customFormat="1" ht="25.5" customHeight="1">
      <c r="A27" s="53"/>
      <c r="B27" s="54" t="s">
        <v>40</v>
      </c>
      <c r="C27" s="60">
        <f>SUMIF(金銭出納簿!$B$7:$B$29,'収支決算書(自動計算)'!B27,金銭出納簿!$E$7:$E$29)</f>
        <v>0</v>
      </c>
      <c r="D27" s="46" t="s">
        <v>19</v>
      </c>
      <c r="E27" s="47"/>
    </row>
    <row r="28" spans="1:5" s="45" customFormat="1" ht="25.5" customHeight="1">
      <c r="A28" s="53"/>
      <c r="B28" s="55" t="s">
        <v>41</v>
      </c>
      <c r="C28" s="60">
        <f>SUMIF(金銭出納簿!$B$7:$B$29,'収支決算書(自動計算)'!B28,金銭出納簿!$E$7:$E$29)</f>
        <v>0</v>
      </c>
      <c r="D28" s="46" t="s">
        <v>19</v>
      </c>
      <c r="E28" s="47"/>
    </row>
    <row r="29" spans="1:5" s="45" customFormat="1" ht="25.5" customHeight="1">
      <c r="A29" s="95" t="s">
        <v>22</v>
      </c>
      <c r="B29" s="96"/>
      <c r="C29" s="60">
        <f>C9-SUM(C13:C14)</f>
        <v>0</v>
      </c>
      <c r="D29" s="46" t="s">
        <v>19</v>
      </c>
      <c r="E29" s="47" t="s">
        <v>69</v>
      </c>
    </row>
    <row r="30" spans="1:5" s="45" customFormat="1" ht="25.5" customHeight="1">
      <c r="A30" s="93" t="s">
        <v>18</v>
      </c>
      <c r="B30" s="94"/>
      <c r="C30" s="60">
        <f>SUM(C13:C14,C29)</f>
        <v>0</v>
      </c>
      <c r="D30" s="46" t="s">
        <v>19</v>
      </c>
      <c r="E30" s="47"/>
    </row>
    <row r="31" spans="1:5" s="45" customFormat="1" ht="23.25" customHeight="1"/>
    <row r="32" spans="1:5" s="45" customFormat="1" ht="23.25" customHeight="1"/>
    <row r="33" s="45" customFormat="1" ht="23.25" customHeight="1"/>
    <row r="34" s="45" customFormat="1" ht="23.25" customHeight="1"/>
    <row r="35" s="45" customFormat="1" ht="23.25" customHeight="1"/>
    <row r="36" s="45" customFormat="1" ht="23.25" customHeight="1"/>
    <row r="37" s="45" customFormat="1" ht="23.25" customHeight="1"/>
    <row r="38" s="45" customFormat="1" ht="23.25" customHeight="1"/>
    <row r="39" s="45" customFormat="1" ht="23.25" customHeight="1"/>
    <row r="40" s="45" customFormat="1" ht="23.25" customHeight="1"/>
    <row r="41" s="45" customFormat="1" ht="23.25" customHeight="1"/>
    <row r="42" s="45" customFormat="1" ht="23.25" customHeight="1"/>
    <row r="43" s="45" customFormat="1" ht="23.25" customHeight="1"/>
    <row r="44" s="45" customFormat="1" ht="23.25" customHeight="1"/>
    <row r="45" s="45" customFormat="1" ht="23.25" customHeight="1"/>
    <row r="46" s="45" customFormat="1" ht="23.25" customHeight="1"/>
    <row r="47" s="45" customFormat="1" ht="23.25" customHeight="1"/>
    <row r="48" s="45" customFormat="1" ht="23.25" customHeight="1"/>
    <row r="49" s="45" customFormat="1" ht="23.25" customHeight="1"/>
  </sheetData>
  <mergeCells count="14">
    <mergeCell ref="A9:B9"/>
    <mergeCell ref="A30:B30"/>
    <mergeCell ref="A29:B29"/>
    <mergeCell ref="A1:E1"/>
    <mergeCell ref="C4:D4"/>
    <mergeCell ref="C12:D12"/>
    <mergeCell ref="A12:B12"/>
    <mergeCell ref="A13:B13"/>
    <mergeCell ref="A14:B14"/>
    <mergeCell ref="A4:B4"/>
    <mergeCell ref="A5:B5"/>
    <mergeCell ref="A6:B6"/>
    <mergeCell ref="A7:B7"/>
    <mergeCell ref="A8:B8"/>
  </mergeCells>
  <phoneticPr fontId="2"/>
  <pageMargins left="0.78740157480314965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X37"/>
  <sheetViews>
    <sheetView view="pageBreakPreview" zoomScale="85" zoomScaleNormal="80" zoomScaleSheetLayoutView="85" workbookViewId="0">
      <selection activeCell="C16" sqref="C16"/>
    </sheetView>
  </sheetViews>
  <sheetFormatPr defaultColWidth="7.5" defaultRowHeight="13.5"/>
  <cols>
    <col min="1" max="1" width="9.125" style="4" customWidth="1"/>
    <col min="2" max="2" width="16.875" style="4" customWidth="1"/>
    <col min="3" max="3" width="41.125" style="4" customWidth="1"/>
    <col min="4" max="4" width="11.5" style="4" customWidth="1"/>
    <col min="5" max="6" width="11.5" style="19" customWidth="1"/>
    <col min="7" max="7" width="6.125" style="4" customWidth="1"/>
    <col min="8" max="8" width="20.375" style="4" customWidth="1"/>
    <col min="9" max="9" width="10.375" style="4" customWidth="1"/>
    <col min="10" max="10" width="10.25" style="4" customWidth="1"/>
    <col min="11" max="11" width="31.5" style="5" customWidth="1"/>
    <col min="12" max="12" width="13.125" style="4" customWidth="1"/>
    <col min="13" max="13" width="7.5" style="4" customWidth="1"/>
    <col min="14" max="14" width="20.125" style="4" customWidth="1"/>
    <col min="15" max="15" width="12.625" style="4" customWidth="1"/>
    <col min="16" max="17" width="7.5" style="4" customWidth="1"/>
    <col min="18" max="18" width="22.5" style="4" customWidth="1"/>
    <col min="19" max="19" width="14.25" style="4" customWidth="1"/>
    <col min="20" max="20" width="7.5" style="4" customWidth="1"/>
    <col min="21" max="21" width="9.75" style="4" customWidth="1"/>
    <col min="22" max="22" width="13.875" style="4" customWidth="1"/>
    <col min="23" max="23" width="10.625" style="4" customWidth="1"/>
    <col min="24" max="258" width="7.5" style="4" customWidth="1"/>
    <col min="259" max="16384" width="7.5" style="20"/>
  </cols>
  <sheetData>
    <row r="1" spans="1:34" s="4" customFormat="1" ht="20.25" customHeight="1">
      <c r="A1" s="90" t="s">
        <v>65</v>
      </c>
      <c r="B1" s="90"/>
      <c r="C1" s="90"/>
      <c r="D1" s="90"/>
      <c r="E1" s="90"/>
      <c r="F1" s="90"/>
      <c r="G1" s="90"/>
      <c r="H1" s="90"/>
      <c r="K1" s="5"/>
      <c r="U1" s="6"/>
      <c r="V1" s="7"/>
      <c r="W1" s="7"/>
    </row>
    <row r="2" spans="1:34" s="4" customFormat="1" ht="3" customHeight="1">
      <c r="A2" s="8"/>
      <c r="B2" s="8"/>
      <c r="C2" s="8"/>
      <c r="D2" s="8"/>
      <c r="E2" s="8"/>
      <c r="F2" s="8"/>
      <c r="G2" s="9"/>
      <c r="H2" s="9"/>
      <c r="K2" s="5"/>
      <c r="U2" s="6"/>
    </row>
    <row r="3" spans="1:34" s="4" customFormat="1" ht="17.25" customHeight="1">
      <c r="A3" s="8"/>
      <c r="B3" s="8" t="s">
        <v>64</v>
      </c>
      <c r="C3" s="8"/>
      <c r="D3" s="8"/>
      <c r="E3" s="21" t="s">
        <v>7</v>
      </c>
      <c r="F3" s="101" t="s">
        <v>59</v>
      </c>
      <c r="G3" s="101"/>
      <c r="H3" s="101"/>
      <c r="J3" s="23"/>
      <c r="K3" s="61"/>
      <c r="L3" s="23"/>
      <c r="M3" s="23"/>
      <c r="N3" s="23"/>
      <c r="O3" s="23"/>
      <c r="P3" s="23"/>
      <c r="Q3" s="23"/>
      <c r="R3" s="23"/>
      <c r="S3" s="23"/>
      <c r="T3" s="23"/>
      <c r="U3" s="24"/>
      <c r="V3" s="62"/>
      <c r="W3" s="6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s="4" customFormat="1" ht="3" customHeight="1">
      <c r="A4" s="8"/>
      <c r="B4" s="8"/>
      <c r="C4" s="8"/>
      <c r="D4" s="8"/>
      <c r="E4" s="10"/>
      <c r="F4" s="10"/>
      <c r="G4" s="10"/>
      <c r="H4" s="10"/>
      <c r="J4" s="23"/>
      <c r="K4" s="61"/>
      <c r="L4" s="23"/>
      <c r="M4" s="23"/>
      <c r="N4" s="23"/>
      <c r="O4" s="23"/>
      <c r="P4" s="23"/>
      <c r="Q4" s="23"/>
      <c r="R4" s="23"/>
      <c r="S4" s="23"/>
      <c r="T4" s="23"/>
      <c r="U4" s="24"/>
      <c r="V4" s="62"/>
      <c r="W4" s="6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4" customFormat="1" ht="14.25" customHeight="1">
      <c r="A5" s="11"/>
      <c r="B5" s="11"/>
      <c r="C5" s="11"/>
      <c r="D5" s="11"/>
      <c r="E5" s="12"/>
      <c r="F5" s="12"/>
      <c r="G5" s="9"/>
      <c r="H5" s="22" t="s">
        <v>8</v>
      </c>
      <c r="J5" s="23"/>
      <c r="K5" s="61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4" customFormat="1" ht="28.5" customHeight="1">
      <c r="A6" s="13" t="s">
        <v>4</v>
      </c>
      <c r="B6" s="14" t="s">
        <v>5</v>
      </c>
      <c r="C6" s="16" t="s">
        <v>11</v>
      </c>
      <c r="D6" s="15" t="s">
        <v>0</v>
      </c>
      <c r="E6" s="16" t="s">
        <v>1</v>
      </c>
      <c r="F6" s="16" t="s">
        <v>2</v>
      </c>
      <c r="G6" s="3" t="s">
        <v>3</v>
      </c>
      <c r="H6" s="2" t="s">
        <v>10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4" customFormat="1" ht="17.25" customHeight="1">
      <c r="A7" s="71">
        <v>45383</v>
      </c>
      <c r="B7" s="72" t="s">
        <v>60</v>
      </c>
      <c r="C7" s="73"/>
      <c r="D7" s="74">
        <v>12000</v>
      </c>
      <c r="E7" s="75"/>
      <c r="F7" s="29">
        <f>D7</f>
        <v>12000</v>
      </c>
      <c r="G7" s="79"/>
      <c r="H7" s="31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62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s="4" customFormat="1" ht="17.25" customHeight="1">
      <c r="A8" s="71">
        <v>45387</v>
      </c>
      <c r="B8" s="76" t="s">
        <v>31</v>
      </c>
      <c r="C8" s="77" t="s">
        <v>47</v>
      </c>
      <c r="D8" s="74"/>
      <c r="E8" s="75">
        <v>8000</v>
      </c>
      <c r="F8" s="29">
        <f>IF(AND(D8="",E8=""),"",F7+D8-E8)</f>
        <v>4000</v>
      </c>
      <c r="G8" s="79">
        <v>1</v>
      </c>
      <c r="H8" s="3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2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s="4" customFormat="1" ht="17.25" customHeight="1">
      <c r="A9" s="71">
        <v>45389</v>
      </c>
      <c r="B9" s="76" t="s">
        <v>63</v>
      </c>
      <c r="C9" s="77" t="s">
        <v>48</v>
      </c>
      <c r="D9" s="74">
        <v>100000</v>
      </c>
      <c r="E9" s="75"/>
      <c r="F9" s="29">
        <f t="shared" ref="F9:F29" si="0">IF(AND(D9="",E9=""),"",F8+D9-E9)</f>
        <v>104000</v>
      </c>
      <c r="G9" s="79">
        <v>2</v>
      </c>
      <c r="H9" s="3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62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s="4" customFormat="1" ht="17.25" customHeight="1">
      <c r="A10" s="71">
        <v>45394</v>
      </c>
      <c r="B10" s="76" t="s">
        <v>30</v>
      </c>
      <c r="C10" s="77" t="s">
        <v>49</v>
      </c>
      <c r="D10" s="74"/>
      <c r="E10" s="75">
        <v>50000</v>
      </c>
      <c r="F10" s="29">
        <f t="shared" si="0"/>
        <v>54000</v>
      </c>
      <c r="G10" s="79">
        <v>3</v>
      </c>
      <c r="H10" s="31"/>
      <c r="I10" s="17"/>
      <c r="J10" s="23"/>
      <c r="K10" s="24"/>
      <c r="L10" s="23"/>
      <c r="M10" s="23"/>
      <c r="N10" s="23"/>
      <c r="O10" s="24"/>
      <c r="P10" s="23"/>
      <c r="Q10" s="23"/>
      <c r="R10" s="23"/>
      <c r="S10" s="23"/>
      <c r="T10" s="23"/>
      <c r="U10" s="6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s="4" customFormat="1" ht="17.25" customHeight="1">
      <c r="A11" s="71">
        <v>45424</v>
      </c>
      <c r="B11" s="76" t="s">
        <v>35</v>
      </c>
      <c r="C11" s="77" t="s">
        <v>50</v>
      </c>
      <c r="D11" s="74"/>
      <c r="E11" s="75">
        <v>25000</v>
      </c>
      <c r="F11" s="29">
        <f t="shared" si="0"/>
        <v>29000</v>
      </c>
      <c r="G11" s="79">
        <v>4</v>
      </c>
      <c r="H11" s="3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62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s="4" customFormat="1" ht="17.25" customHeight="1">
      <c r="A12" s="71">
        <v>45424</v>
      </c>
      <c r="B12" s="76" t="s">
        <v>35</v>
      </c>
      <c r="C12" s="77" t="s">
        <v>58</v>
      </c>
      <c r="D12" s="74"/>
      <c r="E12" s="75">
        <v>1200</v>
      </c>
      <c r="F12" s="29">
        <f t="shared" si="0"/>
        <v>27800</v>
      </c>
      <c r="G12" s="79">
        <v>5</v>
      </c>
      <c r="H12" s="31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62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s="4" customFormat="1" ht="17.25" customHeight="1">
      <c r="A13" s="71">
        <v>45509</v>
      </c>
      <c r="B13" s="76" t="s">
        <v>61</v>
      </c>
      <c r="C13" s="77"/>
      <c r="D13" s="78">
        <v>600000</v>
      </c>
      <c r="E13" s="75"/>
      <c r="F13" s="29">
        <f t="shared" si="0"/>
        <v>627800</v>
      </c>
      <c r="G13" s="79"/>
      <c r="H13" s="31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62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s="4" customFormat="1" ht="17.25" customHeight="1">
      <c r="A14" s="71">
        <v>45511</v>
      </c>
      <c r="B14" s="76" t="s">
        <v>63</v>
      </c>
      <c r="C14" s="77" t="s">
        <v>51</v>
      </c>
      <c r="D14" s="78">
        <v>-100000</v>
      </c>
      <c r="E14" s="75"/>
      <c r="F14" s="29">
        <f t="shared" si="0"/>
        <v>527800</v>
      </c>
      <c r="G14" s="79">
        <v>6</v>
      </c>
      <c r="H14" s="3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62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s="4" customFormat="1" ht="17.25" customHeight="1">
      <c r="A15" s="71">
        <v>45529</v>
      </c>
      <c r="B15" s="76" t="s">
        <v>27</v>
      </c>
      <c r="C15" s="77" t="s">
        <v>52</v>
      </c>
      <c r="D15" s="78"/>
      <c r="E15" s="75">
        <v>300000</v>
      </c>
      <c r="F15" s="29">
        <f t="shared" si="0"/>
        <v>227800</v>
      </c>
      <c r="G15" s="79">
        <v>7</v>
      </c>
      <c r="H15" s="3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6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s="4" customFormat="1" ht="17.25" customHeight="1">
      <c r="A16" s="71">
        <v>45531</v>
      </c>
      <c r="B16" s="76" t="s">
        <v>32</v>
      </c>
      <c r="C16" s="77" t="s">
        <v>53</v>
      </c>
      <c r="D16" s="78"/>
      <c r="E16" s="75">
        <v>200000</v>
      </c>
      <c r="F16" s="29">
        <f t="shared" si="0"/>
        <v>27800</v>
      </c>
      <c r="G16" s="79">
        <v>8</v>
      </c>
      <c r="H16" s="3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62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s="4" customFormat="1" ht="17.25" customHeight="1">
      <c r="A17" s="71">
        <v>45353</v>
      </c>
      <c r="B17" s="76" t="s">
        <v>28</v>
      </c>
      <c r="C17" s="77" t="s">
        <v>54</v>
      </c>
      <c r="D17" s="78"/>
      <c r="E17" s="75">
        <v>20000</v>
      </c>
      <c r="F17" s="29">
        <f t="shared" si="0"/>
        <v>7800</v>
      </c>
      <c r="G17" s="79">
        <v>9</v>
      </c>
      <c r="H17" s="3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62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s="4" customFormat="1" ht="17.25" customHeight="1">
      <c r="A18" s="71">
        <v>45371</v>
      </c>
      <c r="B18" s="76" t="s">
        <v>62</v>
      </c>
      <c r="C18" s="77" t="s">
        <v>55</v>
      </c>
      <c r="D18" s="78">
        <v>2</v>
      </c>
      <c r="E18" s="75"/>
      <c r="F18" s="29">
        <f>IF(AND(D18="",E18=""),"",F17+D18-E18)</f>
        <v>7802</v>
      </c>
      <c r="G18" s="79"/>
      <c r="H18" s="3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6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s="4" customFormat="1" ht="17.25" customHeight="1">
      <c r="A19" s="71">
        <v>45380</v>
      </c>
      <c r="B19" s="76" t="s">
        <v>41</v>
      </c>
      <c r="C19" s="77" t="s">
        <v>57</v>
      </c>
      <c r="D19" s="78"/>
      <c r="E19" s="75">
        <v>3211</v>
      </c>
      <c r="F19" s="29">
        <f t="shared" si="0"/>
        <v>4591</v>
      </c>
      <c r="G19" s="79">
        <v>10</v>
      </c>
      <c r="H19" s="31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62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4" customFormat="1" ht="17.25" customHeight="1">
      <c r="A20" s="27"/>
      <c r="B20" s="32"/>
      <c r="C20" s="43"/>
      <c r="D20" s="65"/>
      <c r="E20" s="64"/>
      <c r="F20" s="29" t="str">
        <f t="shared" si="0"/>
        <v/>
      </c>
      <c r="G20" s="30"/>
      <c r="H20" s="31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62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4" customFormat="1" ht="17.25" customHeight="1">
      <c r="A21" s="27"/>
      <c r="B21" s="32"/>
      <c r="C21" s="43"/>
      <c r="D21" s="65"/>
      <c r="E21" s="64"/>
      <c r="F21" s="29" t="str">
        <f t="shared" si="0"/>
        <v/>
      </c>
      <c r="G21" s="30"/>
      <c r="H21" s="3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62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4" customFormat="1" ht="17.25" customHeight="1">
      <c r="A22" s="27"/>
      <c r="B22" s="32"/>
      <c r="C22" s="43"/>
      <c r="D22" s="65"/>
      <c r="E22" s="64"/>
      <c r="F22" s="29" t="str">
        <f t="shared" si="0"/>
        <v/>
      </c>
      <c r="G22" s="30"/>
      <c r="H22" s="3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62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4" customFormat="1" ht="17.25" customHeight="1">
      <c r="A23" s="27"/>
      <c r="B23" s="32"/>
      <c r="C23" s="43"/>
      <c r="D23" s="65"/>
      <c r="E23" s="64"/>
      <c r="F23" s="29" t="str">
        <f t="shared" si="0"/>
        <v/>
      </c>
      <c r="G23" s="30"/>
      <c r="H23" s="31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62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4" customFormat="1" ht="17.25" customHeight="1">
      <c r="A24" s="27"/>
      <c r="B24" s="32"/>
      <c r="C24" s="43"/>
      <c r="D24" s="65"/>
      <c r="E24" s="64"/>
      <c r="F24" s="29" t="str">
        <f t="shared" si="0"/>
        <v/>
      </c>
      <c r="G24" s="30"/>
      <c r="H24" s="31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62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4" customFormat="1" ht="17.25" customHeight="1">
      <c r="A25" s="27"/>
      <c r="B25" s="32"/>
      <c r="C25" s="43"/>
      <c r="D25" s="65"/>
      <c r="E25" s="66"/>
      <c r="F25" s="29" t="str">
        <f t="shared" si="0"/>
        <v/>
      </c>
      <c r="G25" s="30"/>
      <c r="H25" s="31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6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4" customFormat="1" ht="17.25" customHeight="1">
      <c r="A26" s="27"/>
      <c r="B26" s="32"/>
      <c r="C26" s="43"/>
      <c r="D26" s="65"/>
      <c r="E26" s="66"/>
      <c r="F26" s="29" t="str">
        <f t="shared" si="0"/>
        <v/>
      </c>
      <c r="G26" s="30"/>
      <c r="H26" s="31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6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4" customFormat="1" ht="17.25" customHeight="1">
      <c r="A27" s="27"/>
      <c r="B27" s="32"/>
      <c r="C27" s="43"/>
      <c r="D27" s="65"/>
      <c r="E27" s="66"/>
      <c r="F27" s="29" t="str">
        <f t="shared" si="0"/>
        <v/>
      </c>
      <c r="G27" s="30"/>
      <c r="H27" s="31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62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4" customFormat="1" ht="17.25" customHeight="1">
      <c r="A28" s="27"/>
      <c r="B28" s="32"/>
      <c r="C28" s="43"/>
      <c r="D28" s="65"/>
      <c r="E28" s="66"/>
      <c r="F28" s="29" t="str">
        <f t="shared" si="0"/>
        <v/>
      </c>
      <c r="G28" s="30"/>
      <c r="H28" s="3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62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s="4" customFormat="1" ht="17.25" customHeight="1">
      <c r="A29" s="27"/>
      <c r="B29" s="32"/>
      <c r="C29" s="43"/>
      <c r="D29" s="65"/>
      <c r="E29" s="66"/>
      <c r="F29" s="29" t="str">
        <f t="shared" si="0"/>
        <v/>
      </c>
      <c r="G29" s="30"/>
      <c r="H29" s="31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62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34" s="4" customFormat="1" ht="17.25" customHeight="1">
      <c r="A30" s="36"/>
      <c r="B30" s="37"/>
      <c r="C30" s="44" t="s">
        <v>12</v>
      </c>
      <c r="D30" s="38"/>
      <c r="E30" s="39"/>
      <c r="F30" s="39"/>
      <c r="G30" s="40"/>
      <c r="H30" s="41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62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1:34" s="4" customFormat="1" ht="18" customHeight="1">
      <c r="A31" s="25"/>
      <c r="B31" s="26"/>
      <c r="C31" s="18" t="s">
        <v>13</v>
      </c>
      <c r="D31" s="33">
        <f>SUM(D7:D30)</f>
        <v>612002</v>
      </c>
      <c r="E31" s="34">
        <f>SUM(E7:E30)</f>
        <v>607411</v>
      </c>
      <c r="F31" s="35">
        <f>IFERROR(D31-E31,"")</f>
        <v>4591</v>
      </c>
      <c r="G31" s="35"/>
      <c r="H31" s="35"/>
      <c r="J31" s="23"/>
      <c r="K31" s="61"/>
      <c r="L31" s="23"/>
      <c r="M31" s="23"/>
      <c r="N31" s="23"/>
      <c r="O31" s="23"/>
      <c r="P31" s="23"/>
      <c r="Q31" s="23"/>
      <c r="R31" s="23"/>
      <c r="S31" s="23"/>
      <c r="T31" s="23"/>
      <c r="U31" s="62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s="4" customFormat="1" ht="18" customHeight="1">
      <c r="E32" s="19"/>
      <c r="F32" s="19"/>
      <c r="J32" s="23"/>
      <c r="K32" s="61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5:34" s="4" customFormat="1" ht="18" customHeight="1">
      <c r="E33" s="19"/>
      <c r="F33" s="19"/>
      <c r="J33" s="23"/>
      <c r="K33" s="61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5:34" s="4" customFormat="1" ht="18" customHeight="1">
      <c r="E34" s="19"/>
      <c r="F34" s="19"/>
      <c r="K34" s="5"/>
    </row>
    <row r="35" spans="5:34" s="4" customFormat="1">
      <c r="E35" s="19"/>
      <c r="F35" s="19"/>
      <c r="K35" s="5"/>
    </row>
    <row r="36" spans="5:34" s="4" customFormat="1">
      <c r="E36" s="19"/>
      <c r="F36" s="19"/>
      <c r="K36" s="5"/>
    </row>
    <row r="37" spans="5:34" s="4" customFormat="1">
      <c r="E37" s="19"/>
      <c r="F37" s="19"/>
      <c r="K37" s="5"/>
    </row>
  </sheetData>
  <mergeCells count="2">
    <mergeCell ref="A1:H1"/>
    <mergeCell ref="F3:H3"/>
  </mergeCells>
  <phoneticPr fontId="2"/>
  <pageMargins left="0.39370078740157483" right="0.39370078740157483" top="0.78740157480314965" bottom="0.39370078740157483" header="0.39370078740157483" footer="7.874015748031496E-2"/>
  <pageSetup paperSize="9" fitToHeight="0" orientation="landscape" r:id="rId1"/>
  <headerFooter>
    <oddFooter xml:space="preserve">&amp;C&amp;P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'プルダウンリスト（触らない）'!$C$2:$C$22</xm:f>
          </x14:formula1>
          <xm:sqref>B7:B29</xm:sqref>
        </x14:dataValidation>
        <x14:dataValidation type="list" allowBlank="1" showInputMessage="1" showErrorMessage="1">
          <x14:formula1>
            <xm:f>'プルダウンリスト（触らない）'!$C$3:$C$22</xm:f>
          </x14:formula1>
          <xm:sqref>B30</xm:sqref>
        </x14:dataValidation>
        <x14:dataValidation type="list" allowBlank="1" showInputMessage="1" showErrorMessage="1">
          <x14:formula1>
            <xm:f>'Y:\06-03_農林水産係\03 日本型直接支払\２．中山間地域等直接支払交付金\R05\03 市⇔集落\05 説明会\マニュアル作成検討\[中山間様式みなおし.xlsx]Sheet4'!#REF!</xm:f>
          </x14:formula1>
          <xm:sqref>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49"/>
  <sheetViews>
    <sheetView view="pageBreakPreview" zoomScaleNormal="85" zoomScaleSheetLayoutView="100" workbookViewId="0">
      <selection sqref="A1:E1"/>
    </sheetView>
  </sheetViews>
  <sheetFormatPr defaultRowHeight="13.5"/>
  <cols>
    <col min="1" max="1" width="3.25" style="50" customWidth="1"/>
    <col min="2" max="2" width="27.625" style="50" customWidth="1"/>
    <col min="3" max="3" width="16" style="50" customWidth="1"/>
    <col min="4" max="4" width="3.375" style="50" customWidth="1"/>
    <col min="5" max="5" width="30.5" style="50" customWidth="1"/>
    <col min="6" max="16384" width="9" style="50"/>
  </cols>
  <sheetData>
    <row r="1" spans="1:5" s="45" customFormat="1" ht="23.25" customHeight="1">
      <c r="A1" s="97" t="s">
        <v>67</v>
      </c>
      <c r="B1" s="97"/>
      <c r="C1" s="97"/>
      <c r="D1" s="97"/>
      <c r="E1" s="97"/>
    </row>
    <row r="2" spans="1:5" s="45" customFormat="1" ht="23.25" customHeight="1">
      <c r="C2" s="59" t="s">
        <v>45</v>
      </c>
      <c r="D2" s="56" t="s">
        <v>46</v>
      </c>
      <c r="E2" s="80" t="s">
        <v>59</v>
      </c>
    </row>
    <row r="3" spans="1:5" s="45" customFormat="1" ht="23.25" customHeight="1">
      <c r="A3" s="45" t="s">
        <v>20</v>
      </c>
    </row>
    <row r="4" spans="1:5" s="45" customFormat="1" ht="23.25" customHeight="1">
      <c r="A4" s="98" t="s">
        <v>16</v>
      </c>
      <c r="B4" s="98"/>
      <c r="C4" s="98" t="s">
        <v>15</v>
      </c>
      <c r="D4" s="98"/>
      <c r="E4" s="68" t="s">
        <v>6</v>
      </c>
    </row>
    <row r="5" spans="1:5" s="45" customFormat="1" ht="25.5" customHeight="1">
      <c r="A5" s="99" t="s">
        <v>17</v>
      </c>
      <c r="B5" s="99"/>
      <c r="C5" s="81">
        <v>12000</v>
      </c>
      <c r="D5" s="67" t="s">
        <v>19</v>
      </c>
      <c r="E5" s="47"/>
    </row>
    <row r="6" spans="1:5" s="45" customFormat="1" ht="25.5" customHeight="1">
      <c r="A6" s="99" t="s">
        <v>42</v>
      </c>
      <c r="B6" s="99"/>
      <c r="C6" s="81">
        <v>600000</v>
      </c>
      <c r="D6" s="67" t="s">
        <v>19</v>
      </c>
      <c r="E6" s="47"/>
    </row>
    <row r="7" spans="1:5" s="45" customFormat="1" ht="25.5" customHeight="1">
      <c r="A7" s="99" t="s">
        <v>43</v>
      </c>
      <c r="B7" s="99"/>
      <c r="C7" s="81">
        <v>2</v>
      </c>
      <c r="D7" s="67" t="s">
        <v>19</v>
      </c>
      <c r="E7" s="47"/>
    </row>
    <row r="8" spans="1:5" s="45" customFormat="1" ht="25.5" customHeight="1">
      <c r="A8" s="99" t="s">
        <v>9</v>
      </c>
      <c r="B8" s="99"/>
      <c r="C8" s="81">
        <v>0</v>
      </c>
      <c r="D8" s="67" t="s">
        <v>19</v>
      </c>
      <c r="E8" s="47"/>
    </row>
    <row r="9" spans="1:5" s="45" customFormat="1" ht="25.5" customHeight="1">
      <c r="A9" s="92" t="s">
        <v>18</v>
      </c>
      <c r="B9" s="92"/>
      <c r="C9" s="81">
        <f>SUM(C5:C8)</f>
        <v>612002</v>
      </c>
      <c r="D9" s="67" t="s">
        <v>19</v>
      </c>
      <c r="E9" s="47"/>
    </row>
    <row r="10" spans="1:5" s="45" customFormat="1" ht="13.5" customHeight="1">
      <c r="B10" s="48"/>
      <c r="C10" s="49"/>
      <c r="D10" s="48"/>
      <c r="E10" s="49"/>
    </row>
    <row r="11" spans="1:5" s="45" customFormat="1" ht="23.25" customHeight="1">
      <c r="A11" s="45" t="s">
        <v>21</v>
      </c>
    </row>
    <row r="12" spans="1:5" s="45" customFormat="1" ht="23.25" customHeight="1">
      <c r="A12" s="98" t="s">
        <v>16</v>
      </c>
      <c r="B12" s="98"/>
      <c r="C12" s="98" t="s">
        <v>15</v>
      </c>
      <c r="D12" s="98"/>
      <c r="E12" s="68" t="s">
        <v>6</v>
      </c>
    </row>
    <row r="13" spans="1:5" s="45" customFormat="1" ht="25.5" customHeight="1">
      <c r="A13" s="99" t="s">
        <v>27</v>
      </c>
      <c r="B13" s="99"/>
      <c r="C13" s="81">
        <v>300000</v>
      </c>
      <c r="D13" s="67" t="s">
        <v>19</v>
      </c>
      <c r="E13" s="82"/>
    </row>
    <row r="14" spans="1:5" s="45" customFormat="1" ht="25.5" customHeight="1">
      <c r="A14" s="100" t="s">
        <v>44</v>
      </c>
      <c r="B14" s="99"/>
      <c r="C14" s="81">
        <v>307411</v>
      </c>
      <c r="D14" s="67" t="s">
        <v>19</v>
      </c>
      <c r="E14" s="82"/>
    </row>
    <row r="15" spans="1:5" s="45" customFormat="1" ht="25.5" customHeight="1">
      <c r="A15" s="51"/>
      <c r="B15" s="52" t="s">
        <v>28</v>
      </c>
      <c r="C15" s="81">
        <v>20000</v>
      </c>
      <c r="D15" s="67" t="s">
        <v>19</v>
      </c>
      <c r="E15" s="82"/>
    </row>
    <row r="16" spans="1:5" s="45" customFormat="1" ht="25.5" customHeight="1">
      <c r="A16" s="53"/>
      <c r="B16" s="69" t="s">
        <v>29</v>
      </c>
      <c r="C16" s="81">
        <v>0</v>
      </c>
      <c r="D16" s="67" t="s">
        <v>19</v>
      </c>
      <c r="E16" s="82"/>
    </row>
    <row r="17" spans="1:5" s="45" customFormat="1" ht="25.5" customHeight="1">
      <c r="A17" s="53"/>
      <c r="B17" s="69" t="s">
        <v>30</v>
      </c>
      <c r="C17" s="81">
        <v>50000</v>
      </c>
      <c r="D17" s="67" t="s">
        <v>19</v>
      </c>
      <c r="E17" s="82" t="s">
        <v>49</v>
      </c>
    </row>
    <row r="18" spans="1:5" s="45" customFormat="1" ht="25.5" customHeight="1">
      <c r="A18" s="53"/>
      <c r="B18" s="69" t="s">
        <v>31</v>
      </c>
      <c r="C18" s="81">
        <v>8000</v>
      </c>
      <c r="D18" s="67" t="s">
        <v>19</v>
      </c>
      <c r="E18" s="82" t="s">
        <v>47</v>
      </c>
    </row>
    <row r="19" spans="1:5" s="45" customFormat="1" ht="25.5" customHeight="1">
      <c r="A19" s="53"/>
      <c r="B19" s="69" t="s">
        <v>32</v>
      </c>
      <c r="C19" s="81">
        <v>200000</v>
      </c>
      <c r="D19" s="67" t="s">
        <v>19</v>
      </c>
      <c r="E19" s="82" t="s">
        <v>53</v>
      </c>
    </row>
    <row r="20" spans="1:5" s="45" customFormat="1" ht="25.5" customHeight="1">
      <c r="A20" s="53"/>
      <c r="B20" s="69" t="s">
        <v>33</v>
      </c>
      <c r="C20" s="81">
        <v>0</v>
      </c>
      <c r="D20" s="67" t="s">
        <v>19</v>
      </c>
      <c r="E20" s="82"/>
    </row>
    <row r="21" spans="1:5" s="45" customFormat="1" ht="25.5" customHeight="1">
      <c r="A21" s="53"/>
      <c r="B21" s="69" t="s">
        <v>34</v>
      </c>
      <c r="C21" s="81">
        <v>0</v>
      </c>
      <c r="D21" s="67" t="s">
        <v>19</v>
      </c>
      <c r="E21" s="82"/>
    </row>
    <row r="22" spans="1:5" s="45" customFormat="1" ht="25.5" customHeight="1">
      <c r="A22" s="53"/>
      <c r="B22" s="69" t="s">
        <v>35</v>
      </c>
      <c r="C22" s="81">
        <v>26200</v>
      </c>
      <c r="D22" s="67" t="s">
        <v>19</v>
      </c>
      <c r="E22" s="82" t="s">
        <v>66</v>
      </c>
    </row>
    <row r="23" spans="1:5" s="45" customFormat="1" ht="25.5" customHeight="1">
      <c r="A23" s="53"/>
      <c r="B23" s="69" t="s">
        <v>36</v>
      </c>
      <c r="C23" s="81">
        <v>0</v>
      </c>
      <c r="D23" s="67" t="s">
        <v>19</v>
      </c>
      <c r="E23" s="82"/>
    </row>
    <row r="24" spans="1:5" s="45" customFormat="1" ht="25.5" customHeight="1">
      <c r="A24" s="53"/>
      <c r="B24" s="69" t="s">
        <v>37</v>
      </c>
      <c r="C24" s="81">
        <v>0</v>
      </c>
      <c r="D24" s="67" t="s">
        <v>19</v>
      </c>
      <c r="E24" s="82"/>
    </row>
    <row r="25" spans="1:5" s="45" customFormat="1" ht="25.5" customHeight="1">
      <c r="A25" s="53"/>
      <c r="B25" s="69" t="s">
        <v>38</v>
      </c>
      <c r="C25" s="81">
        <v>0</v>
      </c>
      <c r="D25" s="67" t="s">
        <v>19</v>
      </c>
      <c r="E25" s="82"/>
    </row>
    <row r="26" spans="1:5" s="45" customFormat="1" ht="25.5" customHeight="1">
      <c r="A26" s="53"/>
      <c r="B26" s="69" t="s">
        <v>39</v>
      </c>
      <c r="C26" s="81">
        <v>0</v>
      </c>
      <c r="D26" s="67" t="s">
        <v>19</v>
      </c>
      <c r="E26" s="82"/>
    </row>
    <row r="27" spans="1:5" s="45" customFormat="1" ht="25.5" customHeight="1">
      <c r="A27" s="53"/>
      <c r="B27" s="69" t="s">
        <v>40</v>
      </c>
      <c r="C27" s="81">
        <v>0</v>
      </c>
      <c r="D27" s="67" t="s">
        <v>19</v>
      </c>
      <c r="E27" s="82"/>
    </row>
    <row r="28" spans="1:5" s="45" customFormat="1" ht="25.5" customHeight="1">
      <c r="A28" s="53"/>
      <c r="B28" s="70" t="s">
        <v>41</v>
      </c>
      <c r="C28" s="81">
        <v>3211</v>
      </c>
      <c r="D28" s="67" t="s">
        <v>19</v>
      </c>
      <c r="E28" s="82" t="s">
        <v>57</v>
      </c>
    </row>
    <row r="29" spans="1:5" s="45" customFormat="1" ht="25.5" customHeight="1">
      <c r="A29" s="95" t="s">
        <v>22</v>
      </c>
      <c r="B29" s="96"/>
      <c r="C29" s="81">
        <v>4591</v>
      </c>
      <c r="D29" s="67" t="s">
        <v>19</v>
      </c>
      <c r="E29" s="82" t="s">
        <v>70</v>
      </c>
    </row>
    <row r="30" spans="1:5" s="45" customFormat="1" ht="25.5" customHeight="1">
      <c r="A30" s="93" t="s">
        <v>18</v>
      </c>
      <c r="B30" s="94"/>
      <c r="C30" s="81">
        <f>SUM(C13:C14,C29)</f>
        <v>612002</v>
      </c>
      <c r="D30" s="67" t="s">
        <v>19</v>
      </c>
      <c r="E30" s="82"/>
    </row>
    <row r="31" spans="1:5" s="45" customFormat="1" ht="23.25" customHeight="1"/>
    <row r="32" spans="1:5" s="45" customFormat="1" ht="23.25" customHeight="1"/>
    <row r="33" s="45" customFormat="1" ht="23.25" customHeight="1"/>
    <row r="34" s="45" customFormat="1" ht="23.25" customHeight="1"/>
    <row r="35" s="45" customFormat="1" ht="23.25" customHeight="1"/>
    <row r="36" s="45" customFormat="1" ht="23.25" customHeight="1"/>
    <row r="37" s="45" customFormat="1" ht="23.25" customHeight="1"/>
    <row r="38" s="45" customFormat="1" ht="23.25" customHeight="1"/>
    <row r="39" s="45" customFormat="1" ht="23.25" customHeight="1"/>
    <row r="40" s="45" customFormat="1" ht="23.25" customHeight="1"/>
    <row r="41" s="45" customFormat="1" ht="23.25" customHeight="1"/>
    <row r="42" s="45" customFormat="1" ht="23.25" customHeight="1"/>
    <row r="43" s="45" customFormat="1" ht="23.25" customHeight="1"/>
    <row r="44" s="45" customFormat="1" ht="23.25" customHeight="1"/>
    <row r="45" s="45" customFormat="1" ht="23.25" customHeight="1"/>
    <row r="46" s="45" customFormat="1" ht="23.25" customHeight="1"/>
    <row r="47" s="45" customFormat="1" ht="23.25" customHeight="1"/>
    <row r="48" s="45" customFormat="1" ht="23.25" customHeight="1"/>
    <row r="49" s="45" customFormat="1" ht="23.25" customHeight="1"/>
  </sheetData>
  <mergeCells count="14">
    <mergeCell ref="A29:B29"/>
    <mergeCell ref="A30:B30"/>
    <mergeCell ref="A8:B8"/>
    <mergeCell ref="A9:B9"/>
    <mergeCell ref="A12:B12"/>
    <mergeCell ref="C12:D12"/>
    <mergeCell ref="A13:B13"/>
    <mergeCell ref="A14:B14"/>
    <mergeCell ref="A1:E1"/>
    <mergeCell ref="A4:B4"/>
    <mergeCell ref="C4:D4"/>
    <mergeCell ref="A5:B5"/>
    <mergeCell ref="A6:B6"/>
    <mergeCell ref="A7:B7"/>
  </mergeCells>
  <phoneticPr fontId="2"/>
  <pageMargins left="0.78740157480314965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5" zoomScaleNormal="85" workbookViewId="0">
      <selection activeCell="I8" sqref="I8"/>
    </sheetView>
  </sheetViews>
  <sheetFormatPr defaultRowHeight="14.25"/>
  <cols>
    <col min="1" max="1" width="6" style="84" customWidth="1"/>
    <col min="2" max="2" width="4.375" style="84" customWidth="1"/>
    <col min="3" max="3" width="22.75" style="84" customWidth="1"/>
    <col min="4" max="4" width="53.75" style="89" customWidth="1"/>
    <col min="5" max="16384" width="9" style="84"/>
  </cols>
  <sheetData>
    <row r="1" spans="1:4" ht="18.75" customHeight="1">
      <c r="A1" s="102" t="s">
        <v>71</v>
      </c>
      <c r="B1" s="102"/>
      <c r="C1" s="102"/>
      <c r="D1" s="102"/>
    </row>
    <row r="2" spans="1:4" ht="20.25" customHeight="1">
      <c r="A2" s="103" t="s">
        <v>16</v>
      </c>
      <c r="B2" s="103"/>
      <c r="C2" s="103"/>
      <c r="D2" s="85" t="s">
        <v>72</v>
      </c>
    </row>
    <row r="3" spans="1:4" ht="18.75" customHeight="1">
      <c r="A3" s="104" t="s">
        <v>73</v>
      </c>
      <c r="B3" s="86" t="s">
        <v>74</v>
      </c>
      <c r="C3" s="87" t="s">
        <v>75</v>
      </c>
      <c r="D3" s="88" t="s">
        <v>115</v>
      </c>
    </row>
    <row r="4" spans="1:4" ht="18.75" customHeight="1">
      <c r="A4" s="105"/>
      <c r="B4" s="86" t="s">
        <v>76</v>
      </c>
      <c r="C4" s="87" t="s">
        <v>77</v>
      </c>
      <c r="D4" s="88" t="s">
        <v>78</v>
      </c>
    </row>
    <row r="5" spans="1:4" ht="18.75" customHeight="1">
      <c r="A5" s="105"/>
      <c r="B5" s="86" t="s">
        <v>79</v>
      </c>
      <c r="C5" s="87" t="s">
        <v>80</v>
      </c>
      <c r="D5" s="88" t="s">
        <v>81</v>
      </c>
    </row>
    <row r="6" spans="1:4" ht="18.75" customHeight="1">
      <c r="A6" s="106"/>
      <c r="B6" s="86" t="s">
        <v>82</v>
      </c>
      <c r="C6" s="87" t="s">
        <v>83</v>
      </c>
      <c r="D6" s="88" t="s">
        <v>116</v>
      </c>
    </row>
    <row r="7" spans="1:4" ht="18.75" customHeight="1">
      <c r="A7" s="104" t="s">
        <v>84</v>
      </c>
      <c r="B7" s="86">
        <v>1</v>
      </c>
      <c r="C7" s="87" t="s">
        <v>85</v>
      </c>
      <c r="D7" s="88" t="s">
        <v>86</v>
      </c>
    </row>
    <row r="8" spans="1:4" ht="33.75" customHeight="1">
      <c r="A8" s="105"/>
      <c r="B8" s="86">
        <v>2</v>
      </c>
      <c r="C8" s="87" t="s">
        <v>87</v>
      </c>
      <c r="D8" s="88" t="s">
        <v>88</v>
      </c>
    </row>
    <row r="9" spans="1:4" ht="33.75" customHeight="1">
      <c r="A9" s="105"/>
      <c r="B9" s="86">
        <v>3</v>
      </c>
      <c r="C9" s="87" t="s">
        <v>89</v>
      </c>
      <c r="D9" s="88" t="s">
        <v>90</v>
      </c>
    </row>
    <row r="10" spans="1:4" ht="65.25" customHeight="1">
      <c r="A10" s="105"/>
      <c r="B10" s="86">
        <v>4</v>
      </c>
      <c r="C10" s="87" t="s">
        <v>91</v>
      </c>
      <c r="D10" s="88" t="s">
        <v>92</v>
      </c>
    </row>
    <row r="11" spans="1:4" ht="93.75" customHeight="1">
      <c r="A11" s="105"/>
      <c r="B11" s="86">
        <v>5</v>
      </c>
      <c r="C11" s="87" t="s">
        <v>93</v>
      </c>
      <c r="D11" s="88" t="s">
        <v>94</v>
      </c>
    </row>
    <row r="12" spans="1:4" ht="49.5" customHeight="1">
      <c r="A12" s="105"/>
      <c r="B12" s="86">
        <v>6</v>
      </c>
      <c r="C12" s="87" t="s">
        <v>95</v>
      </c>
      <c r="D12" s="88" t="s">
        <v>96</v>
      </c>
    </row>
    <row r="13" spans="1:4" ht="65.25" customHeight="1">
      <c r="A13" s="105"/>
      <c r="B13" s="86">
        <v>7</v>
      </c>
      <c r="C13" s="87" t="s">
        <v>97</v>
      </c>
      <c r="D13" s="88" t="s">
        <v>98</v>
      </c>
    </row>
    <row r="14" spans="1:4" ht="84" customHeight="1">
      <c r="A14" s="105"/>
      <c r="B14" s="86">
        <v>8</v>
      </c>
      <c r="C14" s="87" t="s">
        <v>99</v>
      </c>
      <c r="D14" s="88" t="s">
        <v>100</v>
      </c>
    </row>
    <row r="15" spans="1:4" ht="91.5" customHeight="1">
      <c r="A15" s="105"/>
      <c r="B15" s="86">
        <v>9</v>
      </c>
      <c r="C15" s="87" t="s">
        <v>101</v>
      </c>
      <c r="D15" s="88" t="s">
        <v>102</v>
      </c>
    </row>
    <row r="16" spans="1:4" ht="18.75" customHeight="1">
      <c r="A16" s="105"/>
      <c r="B16" s="86">
        <v>10</v>
      </c>
      <c r="C16" s="87" t="s">
        <v>103</v>
      </c>
      <c r="D16" s="88" t="s">
        <v>104</v>
      </c>
    </row>
    <row r="17" spans="1:4" ht="18.75" customHeight="1">
      <c r="A17" s="105"/>
      <c r="B17" s="86">
        <v>11</v>
      </c>
      <c r="C17" s="87" t="s">
        <v>105</v>
      </c>
      <c r="D17" s="88" t="s">
        <v>106</v>
      </c>
    </row>
    <row r="18" spans="1:4" ht="33.75" customHeight="1">
      <c r="A18" s="105"/>
      <c r="B18" s="86">
        <v>12</v>
      </c>
      <c r="C18" s="87" t="s">
        <v>107</v>
      </c>
      <c r="D18" s="88" t="s">
        <v>108</v>
      </c>
    </row>
    <row r="19" spans="1:4" ht="33.75" customHeight="1">
      <c r="A19" s="105"/>
      <c r="B19" s="86">
        <v>13</v>
      </c>
      <c r="C19" s="87" t="s">
        <v>109</v>
      </c>
      <c r="D19" s="88" t="s">
        <v>110</v>
      </c>
    </row>
    <row r="20" spans="1:4" ht="33.75" customHeight="1">
      <c r="A20" s="105"/>
      <c r="B20" s="86">
        <v>14</v>
      </c>
      <c r="C20" s="87" t="s">
        <v>111</v>
      </c>
      <c r="D20" s="88" t="s">
        <v>112</v>
      </c>
    </row>
    <row r="21" spans="1:4" ht="18.75" customHeight="1">
      <c r="A21" s="106"/>
      <c r="B21" s="86">
        <v>15</v>
      </c>
      <c r="C21" s="87" t="s">
        <v>113</v>
      </c>
      <c r="D21" s="88" t="s">
        <v>114</v>
      </c>
    </row>
  </sheetData>
  <mergeCells count="4">
    <mergeCell ref="A1:D1"/>
    <mergeCell ref="A2:C2"/>
    <mergeCell ref="A3:A6"/>
    <mergeCell ref="A7:A21"/>
  </mergeCells>
  <phoneticPr fontId="2"/>
  <pageMargins left="0.70866141732283472" right="0.11811023622047245" top="0.35433070866141736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J25" sqref="J25"/>
    </sheetView>
  </sheetViews>
  <sheetFormatPr defaultRowHeight="18.75"/>
  <sheetData/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workbookViewId="0">
      <selection activeCell="C12" sqref="C12"/>
    </sheetView>
  </sheetViews>
  <sheetFormatPr defaultRowHeight="18.75"/>
  <cols>
    <col min="1" max="1" width="5.625" customWidth="1"/>
    <col min="3" max="3" width="33.25" customWidth="1"/>
  </cols>
  <sheetData>
    <row r="2" spans="2:3">
      <c r="B2" s="107" t="s">
        <v>23</v>
      </c>
      <c r="C2" s="57" t="s">
        <v>26</v>
      </c>
    </row>
    <row r="3" spans="2:3">
      <c r="B3" s="108"/>
      <c r="C3" s="1" t="s">
        <v>60</v>
      </c>
    </row>
    <row r="4" spans="2:3">
      <c r="B4" s="108"/>
      <c r="C4" s="1" t="s">
        <v>61</v>
      </c>
    </row>
    <row r="5" spans="2:3">
      <c r="B5" s="108"/>
      <c r="C5" s="1" t="s">
        <v>62</v>
      </c>
    </row>
    <row r="6" spans="2:3">
      <c r="B6" s="108"/>
      <c r="C6" s="1" t="s">
        <v>63</v>
      </c>
    </row>
    <row r="7" spans="2:3">
      <c r="B7" s="107" t="s">
        <v>24</v>
      </c>
      <c r="C7" s="57" t="s">
        <v>25</v>
      </c>
    </row>
    <row r="8" spans="2:3">
      <c r="B8" s="108"/>
      <c r="C8" s="1" t="s">
        <v>27</v>
      </c>
    </row>
    <row r="9" spans="2:3">
      <c r="B9" s="108"/>
      <c r="C9" s="1" t="s">
        <v>28</v>
      </c>
    </row>
    <row r="10" spans="2:3">
      <c r="B10" s="108"/>
      <c r="C10" s="1" t="s">
        <v>29</v>
      </c>
    </row>
    <row r="11" spans="2:3">
      <c r="B11" s="108"/>
      <c r="C11" s="1" t="s">
        <v>30</v>
      </c>
    </row>
    <row r="12" spans="2:3">
      <c r="B12" s="108"/>
      <c r="C12" s="1" t="s">
        <v>31</v>
      </c>
    </row>
    <row r="13" spans="2:3">
      <c r="B13" s="108"/>
      <c r="C13" s="1" t="s">
        <v>32</v>
      </c>
    </row>
    <row r="14" spans="2:3">
      <c r="B14" s="108"/>
      <c r="C14" s="1" t="s">
        <v>33</v>
      </c>
    </row>
    <row r="15" spans="2:3">
      <c r="B15" s="108"/>
      <c r="C15" s="1" t="s">
        <v>34</v>
      </c>
    </row>
    <row r="16" spans="2:3">
      <c r="B16" s="108"/>
      <c r="C16" s="1" t="s">
        <v>35</v>
      </c>
    </row>
    <row r="17" spans="2:3">
      <c r="B17" s="108"/>
      <c r="C17" s="1" t="s">
        <v>36</v>
      </c>
    </row>
    <row r="18" spans="2:3">
      <c r="B18" s="108"/>
      <c r="C18" s="1" t="s">
        <v>37</v>
      </c>
    </row>
    <row r="19" spans="2:3">
      <c r="B19" s="108"/>
      <c r="C19" s="1" t="s">
        <v>38</v>
      </c>
    </row>
    <row r="20" spans="2:3">
      <c r="B20" s="108"/>
      <c r="C20" s="1" t="s">
        <v>39</v>
      </c>
    </row>
    <row r="21" spans="2:3">
      <c r="B21" s="108"/>
      <c r="C21" s="1" t="s">
        <v>40</v>
      </c>
    </row>
    <row r="22" spans="2:3">
      <c r="B22" s="109"/>
      <c r="C22" s="1" t="s">
        <v>41</v>
      </c>
    </row>
  </sheetData>
  <mergeCells count="2">
    <mergeCell ref="B2:B6"/>
    <mergeCell ref="B7:B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金銭出納簿</vt:lpstr>
      <vt:lpstr>収支決算書(自動計算)</vt:lpstr>
      <vt:lpstr>【記入例】金銭出納簿</vt:lpstr>
      <vt:lpstr>【記入例】収支決算書</vt:lpstr>
      <vt:lpstr>（参考）収支費目分類表</vt:lpstr>
      <vt:lpstr>【参考】行を増やす方法</vt:lpstr>
      <vt:lpstr>プルダウンリスト（触らない）</vt:lpstr>
      <vt:lpstr>【記入例】金銭出納簿!Print_Area</vt:lpstr>
      <vt:lpstr>金銭出納簿!Print_Area</vt:lpstr>
      <vt:lpstr>'収支決算書(自動計算)'!Print_Area</vt:lpstr>
      <vt:lpstr>【記入例】金銭出納簿!Print_Titles</vt:lpstr>
      <vt:lpstr>金銭出納簿!Print_Titles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2024-04-16T01:30:47Z</dcterms:modified>
</cp:coreProperties>
</file>