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07-06_管理係\05　決算\03　経営比較分析表\R2決算\R04.01.06【京都府自治振興課（1月28日〆）】公営企業に係る「経営比較分析表」（令和２年度決算）の分析等について\経営比較分析表\"/>
    </mc:Choice>
  </mc:AlternateContent>
  <workbookProtection workbookAlgorithmName="SHA-512" workbookHashValue="+Snt2vXDpNSxq6QssSfS3Wg9aB571ubg3r8avddOfXpQOhyI4Cx1nkCvFwsZCfPQC/bqiTGgIZCM69hjMKWmbA==" workbookSaltValue="+eowys9X92S3uxWskT5YZ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BB8" i="4"/>
  <c r="AT8" i="4"/>
  <c r="AD8" i="4"/>
  <c r="W8" i="4"/>
  <c r="P8" i="4"/>
  <c r="B8" i="4"/>
  <c r="B6" i="4"/>
</calcChain>
</file>

<file path=xl/sharedStrings.xml><?xml version="1.0" encoding="utf-8"?>
<sst xmlns="http://schemas.openxmlformats.org/spreadsheetml/2006/main" count="320" uniqueCount="117">
  <si>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</si>
  <si>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</si>
  <si>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</si>
  <si>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</si>
  <si>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</si>
  <si>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</si>
  <si>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</si>
  <si>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</si>
  <si>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</si>
  <si>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</si>
  <si>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</si>
  <si>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</si>
  <si>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</si>
  <si>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</si>
  <si>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</si>
  <si>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</si>
  <si>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</si>
  <si>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</si>
  <si>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</si>
  <si>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</si>
  <si>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</si>
  <si>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</si>
  <si>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</si>
  <si>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</si>
  <si>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</si>
  <si>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</si>
  <si>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</si>
  <si>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</si>
  <si>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</si>
  <si>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</si>
  <si>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</si>
  <si>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</si>
  <si>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</si>
  <si>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</si>
  <si>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</si>
  <si>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</si>
  <si>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</si>
  <si>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</si>
  <si>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</si>
  <si>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</si>
  <si>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</si>
  <si>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</si>
  <si>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</si>
  <si>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</si>
  <si>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</si>
  <si>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</si>
  <si>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</si>
  <si>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</si>
  <si>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</si>
  <si>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</si>
  <si>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</si>
  <si>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</si>
  <si>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</si>
  <si>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</si>
  <si>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</si>
  <si>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</si>
  <si>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</si>
  <si>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</si>
  <si>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</si>
  <si>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</si>
  <si>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</si>
  <si>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</si>
  <si>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</si>
  <si>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</si>
  <si>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</si>
  <si>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</si>
  <si>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</si>
  <si>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</si>
  <si>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</si>
  <si>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</si>
  <si>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</si>
  <si>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</si>
  <si>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</si>
  <si>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</si>
  <si>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</si>
  <si>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</si>
  <si>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</si>
  <si>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</si>
  <si>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</si>
  <si>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</si>
  <si>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</si>
  <si>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</si>
  <si>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</si>
  <si>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</si>
  <si>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</si>
  <si>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</si>
  <si>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</si>
  <si>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</si>
  <si>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</si>
  <si>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</si>
  <si>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</si>
  <si>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</si>
  <si>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</si>
  <si>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</si>
  <si>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</si>
  <si>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宮津市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</si>
  <si>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</si>
  <si>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</si>
  <si>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</si>
  <si>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</si>
  <si>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</si>
  <si>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</si>
  <si>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</si>
  <si>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</si>
  <si>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</si>
  <si>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</si>
  <si>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</si>
  <si>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</si>
  <si>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</si>
  <si>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</si>
  <si>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</si>
  <si>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</si>
  <si>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</si>
  <si>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</si>
  <si>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①有形固定資産減価償却率
　更新時期が到来する管渠がないものの、耐用年数に近い資産があることから、類似団体平均を上回っている。
②管渠老朽化率
　耐用年数を超えた管渠がないため、老朽化率は0％となっている。
③管渠改善率
　更新時期が到来した管渠がないため、更新は未実施である。</t>
    <rPh sb="14" eb="16">
      <t>コウシン</t>
    </rPh>
    <rPh sb="16" eb="18">
      <t>ジキ</t>
    </rPh>
    <rPh sb="19" eb="21">
      <t>トウライ</t>
    </rPh>
    <rPh sb="23" eb="25">
      <t>カンキョ</t>
    </rPh>
    <rPh sb="49" eb="51">
      <t>ルイジ</t>
    </rPh>
    <rPh sb="51" eb="53">
      <t>ダンタイ</t>
    </rPh>
    <rPh sb="53" eb="55">
      <t>ヘイキン</t>
    </rPh>
    <rPh sb="56" eb="58">
      <t>ウワマワ</t>
    </rPh>
    <rPh sb="65" eb="67">
      <t>カンキョ</t>
    </rPh>
    <rPh sb="67" eb="70">
      <t>ロウキュウカ</t>
    </rPh>
    <rPh sb="70" eb="71">
      <t>リツ</t>
    </rPh>
    <rPh sb="89" eb="92">
      <t>ロウキュウカ</t>
    </rPh>
    <rPh sb="92" eb="93">
      <t>リツ</t>
    </rPh>
    <phoneticPr fontId="4"/>
  </si>
  <si>
    <t>　施設の老朽化による維持管理費の増大、更新時期の到来による施設更新、人口減少による有収水量の減少など、企業経営を取り巻く環境はさらに厳しくなる見込みであることから、宮津市下水道事業経営戦略(H29策定）の一部見直し及びストックマネジメント計画の策定を令和３年度に行い、収入確保と施設長寿命化等による経費抑制などを推進し、経営の安定化に努めることとしている。</t>
    <rPh sb="82" eb="85">
      <t>ミヤヅシ</t>
    </rPh>
    <rPh sb="85" eb="86">
      <t>シタ</t>
    </rPh>
    <rPh sb="98" eb="100">
      <t>サクテイ</t>
    </rPh>
    <rPh sb="102" eb="104">
      <t>イチブ</t>
    </rPh>
    <rPh sb="107" eb="108">
      <t>オヨ</t>
    </rPh>
    <rPh sb="119" eb="121">
      <t>ケイカク</t>
    </rPh>
    <rPh sb="122" eb="124">
      <t>サクテイ</t>
    </rPh>
    <rPh sb="125" eb="127">
      <t>レイワ</t>
    </rPh>
    <rPh sb="128" eb="130">
      <t>ネンド</t>
    </rPh>
    <rPh sb="131" eb="132">
      <t>オコナ</t>
    </rPh>
    <rPh sb="156" eb="158">
      <t>スイシン</t>
    </rPh>
    <phoneticPr fontId="4"/>
  </si>
  <si>
    <t>令和２年度から、地方公営企業法の規定を適用したため、前年度以前の数値は表示していない。
①経常収支比率
　施設老朽化に伴う維持管理経費や整備に係る公債費が増加している一方で、使用料収入は減少傾向にあることから、今後、更なる収入確保と経費抑制を図る必要がある。
②累計欠損金比率
　使用料等の収益で流域下水道負担金等の維持管理費を賄えていないことから、使用料収入の増加を図るなどの経営改善を行う必要がある。
③流動比率
　元金償還金が高額で推移していることなどにより、類似団体の平均を下回っており、今後、使用料金等の流動資産の増加を図る必要がある。
④企業債残高対事業規模比率
　令和元年度に施設整備を概成したことから、今後、企業債残高は減少傾向となる見込みではあるものの、使用料収入は減少傾向にあり、類似団体と比較すると高い比率となっている。
⑤経費回収率
　使用料収入は減少傾向にあり、類似団体と比較すると低い比率となっていることから、今後は、下水道接続の促進と使用料徴収などの取組を更に進める必要がある。
⑥汚水処理原価
　施設整備に伴い新規接続はあるものの、人口減少などから、有収水量は伸び悩みの傾向にあり、今後は接続促進の取組を進める必要がある。
⑧水洗化率
　類似団体平均を上回っているが、使用料の確保のためにも、更なる接続促進の取組を進める必要がある。</t>
    <rPh sb="8" eb="10">
      <t>チホウ</t>
    </rPh>
    <rPh sb="10" eb="12">
      <t>コウエイ</t>
    </rPh>
    <rPh sb="12" eb="14">
      <t>キギョウ</t>
    </rPh>
    <rPh sb="14" eb="15">
      <t>ホウ</t>
    </rPh>
    <rPh sb="16" eb="18">
      <t>キテイ</t>
    </rPh>
    <rPh sb="19" eb="21">
      <t>テキヨウ</t>
    </rPh>
    <rPh sb="26" eb="27">
      <t>ゼン</t>
    </rPh>
    <rPh sb="29" eb="31">
      <t>イゼン</t>
    </rPh>
    <rPh sb="32" eb="34">
      <t>スウチ</t>
    </rPh>
    <rPh sb="35" eb="37">
      <t>ヒョウジ</t>
    </rPh>
    <rPh sb="45" eb="47">
      <t>ケイジョウ</t>
    </rPh>
    <rPh sb="47" eb="49">
      <t>シュウシ</t>
    </rPh>
    <rPh sb="49" eb="51">
      <t>ヒリツ</t>
    </rPh>
    <rPh sb="93" eb="95">
      <t>ゲンショウ</t>
    </rPh>
    <rPh sb="105" eb="107">
      <t>コンゴ</t>
    </rPh>
    <rPh sb="140" eb="143">
      <t>シヨウリョウ</t>
    </rPh>
    <rPh sb="143" eb="144">
      <t>トウ</t>
    </rPh>
    <rPh sb="145" eb="147">
      <t>シュウエキ</t>
    </rPh>
    <rPh sb="148" eb="150">
      <t>リュウイキ</t>
    </rPh>
    <rPh sb="150" eb="153">
      <t>ゲスイドウ</t>
    </rPh>
    <rPh sb="153" eb="156">
      <t>フタンキン</t>
    </rPh>
    <rPh sb="156" eb="157">
      <t>トウ</t>
    </rPh>
    <rPh sb="158" eb="160">
      <t>イジ</t>
    </rPh>
    <rPh sb="160" eb="163">
      <t>カンリヒ</t>
    </rPh>
    <rPh sb="164" eb="165">
      <t>マカナ</t>
    </rPh>
    <rPh sb="210" eb="212">
      <t>ガンキン</t>
    </rPh>
    <rPh sb="212" eb="214">
      <t>ショウカン</t>
    </rPh>
    <rPh sb="214" eb="215">
      <t>キン</t>
    </rPh>
    <rPh sb="216" eb="218">
      <t>コウガク</t>
    </rPh>
    <rPh sb="219" eb="221">
      <t>スイイ</t>
    </rPh>
    <rPh sb="251" eb="254">
      <t>シヨウリョウ</t>
    </rPh>
    <rPh sb="254" eb="255">
      <t>キン</t>
    </rPh>
    <rPh sb="255" eb="256">
      <t>トウ</t>
    </rPh>
    <rPh sb="289" eb="291">
      <t>レイワ</t>
    </rPh>
    <rPh sb="291" eb="293">
      <t>ガンネン</t>
    </rPh>
    <rPh sb="293" eb="294">
      <t>ド</t>
    </rPh>
    <rPh sb="309" eb="311">
      <t>コンゴ</t>
    </rPh>
    <rPh sb="312" eb="314">
      <t>キギョウ</t>
    </rPh>
    <rPh sb="314" eb="315">
      <t>サイ</t>
    </rPh>
    <rPh sb="315" eb="317">
      <t>ザンダカ</t>
    </rPh>
    <rPh sb="342" eb="344">
      <t>ゲンショウ</t>
    </rPh>
    <rPh sb="386" eb="388">
      <t>ゲンショウ</t>
    </rPh>
    <rPh sb="443" eb="444">
      <t>サラ</t>
    </rPh>
    <rPh sb="535" eb="537">
      <t>ルイジ</t>
    </rPh>
    <rPh sb="537" eb="539">
      <t>ダンタイ</t>
    </rPh>
    <rPh sb="539" eb="541">
      <t>ヘイキン</t>
    </rPh>
    <rPh sb="542" eb="544">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</si>
</sst>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51A-4E58-BA97-C05A52EF17F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1.65</c:v>
                </c:pt>
              </c:numCache>
            </c:numRef>
          </c:val>
          <c:smooth val="0"/>
          <c:extLst>
            <c:ext xmlns:c16="http://schemas.microsoft.com/office/drawing/2014/chart" uri="{C3380CC4-5D6E-409C-BE32-E72D297353CC}">
              <c16:uniqueId val="{00000001-851A-4E58-BA97-C05A52EF17F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38C-4307-A573-AF141E26787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50.53</c:v>
                </c:pt>
              </c:numCache>
            </c:numRef>
          </c:val>
          <c:smooth val="0"/>
          <c:extLst>
            <c:ext xmlns:c16="http://schemas.microsoft.com/office/drawing/2014/chart" uri="{C3380CC4-5D6E-409C-BE32-E72D297353CC}">
              <c16:uniqueId val="{00000001-738C-4307-A573-AF141E26787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84.7</c:v>
                </c:pt>
              </c:numCache>
            </c:numRef>
          </c:val>
          <c:extLst>
            <c:ext xmlns:c16="http://schemas.microsoft.com/office/drawing/2014/chart" uri="{C3380CC4-5D6E-409C-BE32-E72D297353CC}">
              <c16:uniqueId val="{00000000-CF5F-4BF4-8A94-D46DBFE8502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82.08</c:v>
                </c:pt>
              </c:numCache>
            </c:numRef>
          </c:val>
          <c:smooth val="0"/>
          <c:extLst>
            <c:ext xmlns:c16="http://schemas.microsoft.com/office/drawing/2014/chart" uri="{C3380CC4-5D6E-409C-BE32-E72D297353CC}">
              <c16:uniqueId val="{00000001-CF5F-4BF4-8A94-D46DBFE8502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99.31</c:v>
                </c:pt>
              </c:numCache>
            </c:numRef>
          </c:val>
          <c:extLst>
            <c:ext xmlns:c16="http://schemas.microsoft.com/office/drawing/2014/chart" uri="{C3380CC4-5D6E-409C-BE32-E72D297353CC}">
              <c16:uniqueId val="{00000000-1FDF-467F-8512-478C70B8011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107.21</c:v>
                </c:pt>
              </c:numCache>
            </c:numRef>
          </c:val>
          <c:smooth val="0"/>
          <c:extLst>
            <c:ext xmlns:c16="http://schemas.microsoft.com/office/drawing/2014/chart" uri="{C3380CC4-5D6E-409C-BE32-E72D297353CC}">
              <c16:uniqueId val="{00000001-1FDF-467F-8512-478C70B8011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31.72</c:v>
                </c:pt>
              </c:numCache>
            </c:numRef>
          </c:val>
          <c:extLst>
            <c:ext xmlns:c16="http://schemas.microsoft.com/office/drawing/2014/chart" uri="{C3380CC4-5D6E-409C-BE32-E72D297353CC}">
              <c16:uniqueId val="{00000000-24DC-448F-9C1C-B7539AB6480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12.7</c:v>
                </c:pt>
              </c:numCache>
            </c:numRef>
          </c:val>
          <c:smooth val="0"/>
          <c:extLst>
            <c:ext xmlns:c16="http://schemas.microsoft.com/office/drawing/2014/chart" uri="{C3380CC4-5D6E-409C-BE32-E72D297353CC}">
              <c16:uniqueId val="{00000001-24DC-448F-9C1C-B7539AB6480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2BD-4C8B-9F87-E19530E21C2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92BD-4C8B-9F87-E19530E21C2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413.32</c:v>
                </c:pt>
              </c:numCache>
            </c:numRef>
          </c:val>
          <c:extLst>
            <c:ext xmlns:c16="http://schemas.microsoft.com/office/drawing/2014/chart" uri="{C3380CC4-5D6E-409C-BE32-E72D297353CC}">
              <c16:uniqueId val="{00000000-1FDB-4A7B-80EB-52880E54400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43.71</c:v>
                </c:pt>
              </c:numCache>
            </c:numRef>
          </c:val>
          <c:smooth val="0"/>
          <c:extLst>
            <c:ext xmlns:c16="http://schemas.microsoft.com/office/drawing/2014/chart" uri="{C3380CC4-5D6E-409C-BE32-E72D297353CC}">
              <c16:uniqueId val="{00000001-1FDB-4A7B-80EB-52880E54400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25.98</c:v>
                </c:pt>
              </c:numCache>
            </c:numRef>
          </c:val>
          <c:extLst>
            <c:ext xmlns:c16="http://schemas.microsoft.com/office/drawing/2014/chart" uri="{C3380CC4-5D6E-409C-BE32-E72D297353CC}">
              <c16:uniqueId val="{00000000-014D-4C0E-9D53-A97F556BCD5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40.67</c:v>
                </c:pt>
              </c:numCache>
            </c:numRef>
          </c:val>
          <c:smooth val="0"/>
          <c:extLst>
            <c:ext xmlns:c16="http://schemas.microsoft.com/office/drawing/2014/chart" uri="{C3380CC4-5D6E-409C-BE32-E72D297353CC}">
              <c16:uniqueId val="{00000001-014D-4C0E-9D53-A97F556BCD5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3897.8</c:v>
                </c:pt>
              </c:numCache>
            </c:numRef>
          </c:val>
          <c:extLst>
            <c:ext xmlns:c16="http://schemas.microsoft.com/office/drawing/2014/chart" uri="{C3380CC4-5D6E-409C-BE32-E72D297353CC}">
              <c16:uniqueId val="{00000000-D104-4511-A7EF-5D08B531132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1050.51</c:v>
                </c:pt>
              </c:numCache>
            </c:numRef>
          </c:val>
          <c:smooth val="0"/>
          <c:extLst>
            <c:ext xmlns:c16="http://schemas.microsoft.com/office/drawing/2014/chart" uri="{C3380CC4-5D6E-409C-BE32-E72D297353CC}">
              <c16:uniqueId val="{00000001-D104-4511-A7EF-5D08B531132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73.19</c:v>
                </c:pt>
              </c:numCache>
            </c:numRef>
          </c:val>
          <c:extLst>
            <c:ext xmlns:c16="http://schemas.microsoft.com/office/drawing/2014/chart" uri="{C3380CC4-5D6E-409C-BE32-E72D297353CC}">
              <c16:uniqueId val="{00000000-8F46-40FF-A69C-5C28DCBD304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82.65</c:v>
                </c:pt>
              </c:numCache>
            </c:numRef>
          </c:val>
          <c:smooth val="0"/>
          <c:extLst>
            <c:ext xmlns:c16="http://schemas.microsoft.com/office/drawing/2014/chart" uri="{C3380CC4-5D6E-409C-BE32-E72D297353CC}">
              <c16:uniqueId val="{00000001-8F46-40FF-A69C-5C28DCBD304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255.87</c:v>
                </c:pt>
              </c:numCache>
            </c:numRef>
          </c:val>
          <c:extLst>
            <c:ext xmlns:c16="http://schemas.microsoft.com/office/drawing/2014/chart" uri="{C3380CC4-5D6E-409C-BE32-E72D297353CC}">
              <c16:uniqueId val="{00000000-F8CF-4AAA-844C-18387322057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186.3</c:v>
                </c:pt>
              </c:numCache>
            </c:numRef>
          </c:val>
          <c:smooth val="0"/>
          <c:extLst>
            <c:ext xmlns:c16="http://schemas.microsoft.com/office/drawing/2014/chart" uri="{C3380CC4-5D6E-409C-BE32-E72D297353CC}">
              <c16:uniqueId val="{00000001-F8CF-4AAA-844C-18387322057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W4" zoomScale="115" zoomScaleNormal="11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京都府　宮津市</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4" t="s">
        <v>9</v>
      </c>
      <c r="BM7" s="5"/>
      <c r="BN7" s="5"/>
      <c r="BO7" s="5"/>
      <c r="BP7" s="5"/>
      <c r="BQ7" s="5"/>
      <c r="BR7" s="5"/>
      <c r="BS7" s="5"/>
      <c r="BT7" s="5"/>
      <c r="BU7" s="5"/>
      <c r="BV7" s="5"/>
      <c r="BW7" s="5"/>
      <c r="BX7" s="5"/>
      <c r="BY7" s="6"/>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Cc2</v>
      </c>
      <c r="X8" s="66"/>
      <c r="Y8" s="66"/>
      <c r="Z8" s="66"/>
      <c r="AA8" s="66"/>
      <c r="AB8" s="66"/>
      <c r="AC8" s="66"/>
      <c r="AD8" s="67" t="str">
        <f>データ!$M$6</f>
        <v>非設置</v>
      </c>
      <c r="AE8" s="67"/>
      <c r="AF8" s="67"/>
      <c r="AG8" s="67"/>
      <c r="AH8" s="67"/>
      <c r="AI8" s="67"/>
      <c r="AJ8" s="67"/>
      <c r="AK8" s="3"/>
      <c r="AL8" s="63">
        <f>データ!S6</f>
        <v>17397</v>
      </c>
      <c r="AM8" s="63"/>
      <c r="AN8" s="63"/>
      <c r="AO8" s="63"/>
      <c r="AP8" s="63"/>
      <c r="AQ8" s="63"/>
      <c r="AR8" s="63"/>
      <c r="AS8" s="63"/>
      <c r="AT8" s="62">
        <f>データ!T6</f>
        <v>172.74</v>
      </c>
      <c r="AU8" s="62"/>
      <c r="AV8" s="62"/>
      <c r="AW8" s="62"/>
      <c r="AX8" s="62"/>
      <c r="AY8" s="62"/>
      <c r="AZ8" s="62"/>
      <c r="BA8" s="62"/>
      <c r="BB8" s="62">
        <f>データ!U6</f>
        <v>100.71</v>
      </c>
      <c r="BC8" s="62"/>
      <c r="BD8" s="62"/>
      <c r="BE8" s="62"/>
      <c r="BF8" s="62"/>
      <c r="BG8" s="62"/>
      <c r="BH8" s="62"/>
      <c r="BI8" s="62"/>
      <c r="BJ8" s="3"/>
      <c r="BK8" s="3"/>
      <c r="BL8" s="64" t="s">
        <v>10</v>
      </c>
      <c r="BM8" s="65"/>
      <c r="BN8" s="7" t="s">
        <v>11</v>
      </c>
      <c r="BO8" s="8"/>
      <c r="BP8" s="8"/>
      <c r="BQ8" s="8"/>
      <c r="BR8" s="8"/>
      <c r="BS8" s="8"/>
      <c r="BT8" s="8"/>
      <c r="BU8" s="8"/>
      <c r="BV8" s="8"/>
      <c r="BW8" s="8"/>
      <c r="BX8" s="8"/>
      <c r="BY8" s="9"/>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10" t="s">
        <v>21</v>
      </c>
      <c r="BO9" s="11"/>
      <c r="BP9" s="11"/>
      <c r="BQ9" s="11"/>
      <c r="BR9" s="11"/>
      <c r="BS9" s="11"/>
      <c r="BT9" s="11"/>
      <c r="BU9" s="11"/>
      <c r="BV9" s="11"/>
      <c r="BW9" s="11"/>
      <c r="BX9" s="11"/>
      <c r="BY9" s="12"/>
    </row>
    <row r="10" spans="1:78" ht="18.75" customHeight="1" x14ac:dyDescent="0.15">
      <c r="A10" s="2"/>
      <c r="B10" s="62" t="str">
        <f>データ!N6</f>
        <v>-</v>
      </c>
      <c r="C10" s="62"/>
      <c r="D10" s="62"/>
      <c r="E10" s="62"/>
      <c r="F10" s="62"/>
      <c r="G10" s="62"/>
      <c r="H10" s="62"/>
      <c r="I10" s="62">
        <f>データ!O6</f>
        <v>35.619999999999997</v>
      </c>
      <c r="J10" s="62"/>
      <c r="K10" s="62"/>
      <c r="L10" s="62"/>
      <c r="M10" s="62"/>
      <c r="N10" s="62"/>
      <c r="O10" s="62"/>
      <c r="P10" s="62">
        <f>データ!P6</f>
        <v>72.010000000000005</v>
      </c>
      <c r="Q10" s="62"/>
      <c r="R10" s="62"/>
      <c r="S10" s="62"/>
      <c r="T10" s="62"/>
      <c r="U10" s="62"/>
      <c r="V10" s="62"/>
      <c r="W10" s="62">
        <f>データ!Q6</f>
        <v>98.77</v>
      </c>
      <c r="X10" s="62"/>
      <c r="Y10" s="62"/>
      <c r="Z10" s="62"/>
      <c r="AA10" s="62"/>
      <c r="AB10" s="62"/>
      <c r="AC10" s="62"/>
      <c r="AD10" s="63">
        <f>データ!R6</f>
        <v>3141</v>
      </c>
      <c r="AE10" s="63"/>
      <c r="AF10" s="63"/>
      <c r="AG10" s="63"/>
      <c r="AH10" s="63"/>
      <c r="AI10" s="63"/>
      <c r="AJ10" s="63"/>
      <c r="AK10" s="2"/>
      <c r="AL10" s="63">
        <f>データ!V6</f>
        <v>12395</v>
      </c>
      <c r="AM10" s="63"/>
      <c r="AN10" s="63"/>
      <c r="AO10" s="63"/>
      <c r="AP10" s="63"/>
      <c r="AQ10" s="63"/>
      <c r="AR10" s="63"/>
      <c r="AS10" s="63"/>
      <c r="AT10" s="62">
        <f>データ!W6</f>
        <v>4.7300000000000004</v>
      </c>
      <c r="AU10" s="62"/>
      <c r="AV10" s="62"/>
      <c r="AW10" s="62"/>
      <c r="AX10" s="62"/>
      <c r="AY10" s="62"/>
      <c r="AZ10" s="62"/>
      <c r="BA10" s="62"/>
      <c r="BB10" s="62">
        <f>データ!X6</f>
        <v>2620.5100000000002</v>
      </c>
      <c r="BC10" s="62"/>
      <c r="BD10" s="62"/>
      <c r="BE10" s="62"/>
      <c r="BF10" s="62"/>
      <c r="BG10" s="62"/>
      <c r="BH10" s="62"/>
      <c r="BI10" s="62"/>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6" t="s">
        <v>26</v>
      </c>
      <c r="BM14" s="47"/>
      <c r="BN14" s="47"/>
      <c r="BO14" s="47"/>
      <c r="BP14" s="47"/>
      <c r="BQ14" s="47"/>
      <c r="BR14" s="47"/>
      <c r="BS14" s="47"/>
      <c r="BT14" s="47"/>
      <c r="BU14" s="47"/>
      <c r="BV14" s="47"/>
      <c r="BW14" s="47"/>
      <c r="BX14" s="47"/>
      <c r="BY14" s="47"/>
      <c r="BZ14" s="48"/>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49"/>
      <c r="BM15" s="50"/>
      <c r="BN15" s="50"/>
      <c r="BO15" s="50"/>
      <c r="BP15" s="50"/>
      <c r="BQ15" s="50"/>
      <c r="BR15" s="50"/>
      <c r="BS15" s="50"/>
      <c r="BT15" s="50"/>
      <c r="BU15" s="50"/>
      <c r="BV15" s="50"/>
      <c r="BW15" s="50"/>
      <c r="BX15" s="50"/>
      <c r="BY15" s="50"/>
      <c r="BZ15" s="5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116</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6" t="s">
        <v>27</v>
      </c>
      <c r="BM45" s="47"/>
      <c r="BN45" s="47"/>
      <c r="BO45" s="47"/>
      <c r="BP45" s="47"/>
      <c r="BQ45" s="47"/>
      <c r="BR45" s="47"/>
      <c r="BS45" s="47"/>
      <c r="BT45" s="47"/>
      <c r="BU45" s="47"/>
      <c r="BV45" s="47"/>
      <c r="BW45" s="47"/>
      <c r="BX45" s="47"/>
      <c r="BY45" s="47"/>
      <c r="BZ45" s="4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9"/>
      <c r="BM46" s="50"/>
      <c r="BN46" s="50"/>
      <c r="BO46" s="50"/>
      <c r="BP46" s="50"/>
      <c r="BQ46" s="50"/>
      <c r="BR46" s="50"/>
      <c r="BS46" s="50"/>
      <c r="BT46" s="50"/>
      <c r="BU46" s="50"/>
      <c r="BV46" s="50"/>
      <c r="BW46" s="50"/>
      <c r="BX46" s="50"/>
      <c r="BY46" s="50"/>
      <c r="BZ46" s="5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114</v>
      </c>
      <c r="BM47" s="79"/>
      <c r="BN47" s="79"/>
      <c r="BO47" s="79"/>
      <c r="BP47" s="79"/>
      <c r="BQ47" s="79"/>
      <c r="BR47" s="79"/>
      <c r="BS47" s="79"/>
      <c r="BT47" s="79"/>
      <c r="BU47" s="79"/>
      <c r="BV47" s="79"/>
      <c r="BW47" s="79"/>
      <c r="BX47" s="79"/>
      <c r="BY47" s="79"/>
      <c r="BZ47" s="8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15">
      <c r="A60" s="2"/>
      <c r="B60" s="43" t="s">
        <v>28</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78"/>
      <c r="BM60" s="79"/>
      <c r="BN60" s="79"/>
      <c r="BO60" s="79"/>
      <c r="BP60" s="79"/>
      <c r="BQ60" s="79"/>
      <c r="BR60" s="79"/>
      <c r="BS60" s="79"/>
      <c r="BT60" s="79"/>
      <c r="BU60" s="79"/>
      <c r="BV60" s="79"/>
      <c r="BW60" s="79"/>
      <c r="BX60" s="79"/>
      <c r="BY60" s="79"/>
      <c r="BZ60" s="80"/>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78"/>
      <c r="BM61" s="79"/>
      <c r="BN61" s="79"/>
      <c r="BO61" s="79"/>
      <c r="BP61" s="79"/>
      <c r="BQ61" s="79"/>
      <c r="BR61" s="79"/>
      <c r="BS61" s="79"/>
      <c r="BT61" s="79"/>
      <c r="BU61" s="79"/>
      <c r="BV61" s="79"/>
      <c r="BW61" s="79"/>
      <c r="BX61" s="79"/>
      <c r="BY61" s="79"/>
      <c r="BZ61" s="8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6" t="s">
        <v>29</v>
      </c>
      <c r="BM64" s="47"/>
      <c r="BN64" s="47"/>
      <c r="BO64" s="47"/>
      <c r="BP64" s="47"/>
      <c r="BQ64" s="47"/>
      <c r="BR64" s="47"/>
      <c r="BS64" s="47"/>
      <c r="BT64" s="47"/>
      <c r="BU64" s="47"/>
      <c r="BV64" s="47"/>
      <c r="BW64" s="47"/>
      <c r="BX64" s="47"/>
      <c r="BY64" s="47"/>
      <c r="BZ64" s="4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9"/>
      <c r="BM65" s="50"/>
      <c r="BN65" s="50"/>
      <c r="BO65" s="50"/>
      <c r="BP65" s="50"/>
      <c r="BQ65" s="50"/>
      <c r="BR65" s="50"/>
      <c r="BS65" s="50"/>
      <c r="BT65" s="50"/>
      <c r="BU65" s="50"/>
      <c r="BV65" s="50"/>
      <c r="BW65" s="50"/>
      <c r="BX65" s="50"/>
      <c r="BY65" s="50"/>
      <c r="BZ65" s="5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115</v>
      </c>
      <c r="BM66" s="79"/>
      <c r="BN66" s="79"/>
      <c r="BO66" s="79"/>
      <c r="BP66" s="79"/>
      <c r="BQ66" s="79"/>
      <c r="BR66" s="79"/>
      <c r="BS66" s="79"/>
      <c r="BT66" s="79"/>
      <c r="BU66" s="79"/>
      <c r="BV66" s="79"/>
      <c r="BW66" s="79"/>
      <c r="BX66" s="79"/>
      <c r="BY66" s="79"/>
      <c r="BZ66" s="8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i867ayAbx9Qe7t1bX02OwvbSFDMAf83xQtlrB/p9uWInb6mc1R1kR4Iflx20zCfelwm2hTVXGJZstae7RlQwtw==" saltValue="uaaATIyujZWWmg6Kzi062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1" t="s">
        <v>52</v>
      </c>
      <c r="I3" s="72"/>
      <c r="J3" s="72"/>
      <c r="K3" s="72"/>
      <c r="L3" s="72"/>
      <c r="M3" s="72"/>
      <c r="N3" s="72"/>
      <c r="O3" s="72"/>
      <c r="P3" s="72"/>
      <c r="Q3" s="72"/>
      <c r="R3" s="72"/>
      <c r="S3" s="72"/>
      <c r="T3" s="72"/>
      <c r="U3" s="72"/>
      <c r="V3" s="72"/>
      <c r="W3" s="72"/>
      <c r="X3" s="73"/>
      <c r="Y3" s="77" t="s">
        <v>53</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28</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8" x14ac:dyDescent="0.15">
      <c r="A4" s="28" t="s">
        <v>54</v>
      </c>
      <c r="B4" s="30"/>
      <c r="C4" s="30"/>
      <c r="D4" s="30"/>
      <c r="E4" s="30"/>
      <c r="F4" s="30"/>
      <c r="G4" s="30"/>
      <c r="H4" s="74"/>
      <c r="I4" s="75"/>
      <c r="J4" s="75"/>
      <c r="K4" s="75"/>
      <c r="L4" s="75"/>
      <c r="M4" s="75"/>
      <c r="N4" s="75"/>
      <c r="O4" s="75"/>
      <c r="P4" s="75"/>
      <c r="Q4" s="75"/>
      <c r="R4" s="75"/>
      <c r="S4" s="75"/>
      <c r="T4" s="75"/>
      <c r="U4" s="75"/>
      <c r="V4" s="75"/>
      <c r="W4" s="75"/>
      <c r="X4" s="76"/>
      <c r="Y4" s="70" t="s">
        <v>55</v>
      </c>
      <c r="Z4" s="70"/>
      <c r="AA4" s="70"/>
      <c r="AB4" s="70"/>
      <c r="AC4" s="70"/>
      <c r="AD4" s="70"/>
      <c r="AE4" s="70"/>
      <c r="AF4" s="70"/>
      <c r="AG4" s="70"/>
      <c r="AH4" s="70"/>
      <c r="AI4" s="70"/>
      <c r="AJ4" s="70" t="s">
        <v>56</v>
      </c>
      <c r="AK4" s="70"/>
      <c r="AL4" s="70"/>
      <c r="AM4" s="70"/>
      <c r="AN4" s="70"/>
      <c r="AO4" s="70"/>
      <c r="AP4" s="70"/>
      <c r="AQ4" s="70"/>
      <c r="AR4" s="70"/>
      <c r="AS4" s="70"/>
      <c r="AT4" s="70"/>
      <c r="AU4" s="70" t="s">
        <v>57</v>
      </c>
      <c r="AV4" s="70"/>
      <c r="AW4" s="70"/>
      <c r="AX4" s="70"/>
      <c r="AY4" s="70"/>
      <c r="AZ4" s="70"/>
      <c r="BA4" s="70"/>
      <c r="BB4" s="70"/>
      <c r="BC4" s="70"/>
      <c r="BD4" s="70"/>
      <c r="BE4" s="70"/>
      <c r="BF4" s="70" t="s">
        <v>58</v>
      </c>
      <c r="BG4" s="70"/>
      <c r="BH4" s="70"/>
      <c r="BI4" s="70"/>
      <c r="BJ4" s="70"/>
      <c r="BK4" s="70"/>
      <c r="BL4" s="70"/>
      <c r="BM4" s="70"/>
      <c r="BN4" s="70"/>
      <c r="BO4" s="70"/>
      <c r="BP4" s="70"/>
      <c r="BQ4" s="70" t="s">
        <v>59</v>
      </c>
      <c r="BR4" s="70"/>
      <c r="BS4" s="70"/>
      <c r="BT4" s="70"/>
      <c r="BU4" s="70"/>
      <c r="BV4" s="70"/>
      <c r="BW4" s="70"/>
      <c r="BX4" s="70"/>
      <c r="BY4" s="70"/>
      <c r="BZ4" s="70"/>
      <c r="CA4" s="70"/>
      <c r="CB4" s="70" t="s">
        <v>60</v>
      </c>
      <c r="CC4" s="70"/>
      <c r="CD4" s="70"/>
      <c r="CE4" s="70"/>
      <c r="CF4" s="70"/>
      <c r="CG4" s="70"/>
      <c r="CH4" s="70"/>
      <c r="CI4" s="70"/>
      <c r="CJ4" s="70"/>
      <c r="CK4" s="70"/>
      <c r="CL4" s="70"/>
      <c r="CM4" s="70" t="s">
        <v>61</v>
      </c>
      <c r="CN4" s="70"/>
      <c r="CO4" s="70"/>
      <c r="CP4" s="70"/>
      <c r="CQ4" s="70"/>
      <c r="CR4" s="70"/>
      <c r="CS4" s="70"/>
      <c r="CT4" s="70"/>
      <c r="CU4" s="70"/>
      <c r="CV4" s="70"/>
      <c r="CW4" s="70"/>
      <c r="CX4" s="70" t="s">
        <v>62</v>
      </c>
      <c r="CY4" s="70"/>
      <c r="CZ4" s="70"/>
      <c r="DA4" s="70"/>
      <c r="DB4" s="70"/>
      <c r="DC4" s="70"/>
      <c r="DD4" s="70"/>
      <c r="DE4" s="70"/>
      <c r="DF4" s="70"/>
      <c r="DG4" s="70"/>
      <c r="DH4" s="70"/>
      <c r="DI4" s="70" t="s">
        <v>63</v>
      </c>
      <c r="DJ4" s="70"/>
      <c r="DK4" s="70"/>
      <c r="DL4" s="70"/>
      <c r="DM4" s="70"/>
      <c r="DN4" s="70"/>
      <c r="DO4" s="70"/>
      <c r="DP4" s="70"/>
      <c r="DQ4" s="70"/>
      <c r="DR4" s="70"/>
      <c r="DS4" s="70"/>
      <c r="DT4" s="70" t="s">
        <v>64</v>
      </c>
      <c r="DU4" s="70"/>
      <c r="DV4" s="70"/>
      <c r="DW4" s="70"/>
      <c r="DX4" s="70"/>
      <c r="DY4" s="70"/>
      <c r="DZ4" s="70"/>
      <c r="EA4" s="70"/>
      <c r="EB4" s="70"/>
      <c r="EC4" s="70"/>
      <c r="ED4" s="70"/>
      <c r="EE4" s="70" t="s">
        <v>65</v>
      </c>
      <c r="EF4" s="70"/>
      <c r="EG4" s="70"/>
      <c r="EH4" s="70"/>
      <c r="EI4" s="70"/>
      <c r="EJ4" s="70"/>
      <c r="EK4" s="70"/>
      <c r="EL4" s="70"/>
      <c r="EM4" s="70"/>
      <c r="EN4" s="70"/>
      <c r="EO4" s="70"/>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262056</v>
      </c>
      <c r="D6" s="33">
        <f t="shared" si="3"/>
        <v>46</v>
      </c>
      <c r="E6" s="33">
        <f t="shared" si="3"/>
        <v>17</v>
      </c>
      <c r="F6" s="33">
        <f t="shared" si="3"/>
        <v>1</v>
      </c>
      <c r="G6" s="33">
        <f t="shared" si="3"/>
        <v>0</v>
      </c>
      <c r="H6" s="33" t="str">
        <f t="shared" si="3"/>
        <v>京都府　宮津市</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35.619999999999997</v>
      </c>
      <c r="P6" s="34">
        <f t="shared" si="3"/>
        <v>72.010000000000005</v>
      </c>
      <c r="Q6" s="34">
        <f t="shared" si="3"/>
        <v>98.77</v>
      </c>
      <c r="R6" s="34">
        <f t="shared" si="3"/>
        <v>3141</v>
      </c>
      <c r="S6" s="34">
        <f t="shared" si="3"/>
        <v>17397</v>
      </c>
      <c r="T6" s="34">
        <f t="shared" si="3"/>
        <v>172.74</v>
      </c>
      <c r="U6" s="34">
        <f t="shared" si="3"/>
        <v>100.71</v>
      </c>
      <c r="V6" s="34">
        <f t="shared" si="3"/>
        <v>12395</v>
      </c>
      <c r="W6" s="34">
        <f t="shared" si="3"/>
        <v>4.7300000000000004</v>
      </c>
      <c r="X6" s="34">
        <f t="shared" si="3"/>
        <v>2620.5100000000002</v>
      </c>
      <c r="Y6" s="35" t="str">
        <f>IF(Y7="",NA(),Y7)</f>
        <v>-</v>
      </c>
      <c r="Z6" s="35" t="str">
        <f t="shared" ref="Z6:AH6" si="4">IF(Z7="",NA(),Z7)</f>
        <v>-</v>
      </c>
      <c r="AA6" s="35" t="str">
        <f t="shared" si="4"/>
        <v>-</v>
      </c>
      <c r="AB6" s="35" t="str">
        <f t="shared" si="4"/>
        <v>-</v>
      </c>
      <c r="AC6" s="35">
        <f t="shared" si="4"/>
        <v>99.31</v>
      </c>
      <c r="AD6" s="35" t="str">
        <f t="shared" si="4"/>
        <v>-</v>
      </c>
      <c r="AE6" s="35" t="str">
        <f t="shared" si="4"/>
        <v>-</v>
      </c>
      <c r="AF6" s="35" t="str">
        <f t="shared" si="4"/>
        <v>-</v>
      </c>
      <c r="AG6" s="35" t="str">
        <f t="shared" si="4"/>
        <v>-</v>
      </c>
      <c r="AH6" s="35">
        <f t="shared" si="4"/>
        <v>107.21</v>
      </c>
      <c r="AI6" s="34" t="str">
        <f>IF(AI7="","",IF(AI7="-","【-】","【"&amp;SUBSTITUTE(TEXT(AI7,"#,##0.00"),"-","△")&amp;"】"))</f>
        <v>【106.67】</v>
      </c>
      <c r="AJ6" s="35" t="str">
        <f>IF(AJ7="",NA(),AJ7)</f>
        <v>-</v>
      </c>
      <c r="AK6" s="35" t="str">
        <f t="shared" ref="AK6:AS6" si="5">IF(AK7="",NA(),AK7)</f>
        <v>-</v>
      </c>
      <c r="AL6" s="35" t="str">
        <f t="shared" si="5"/>
        <v>-</v>
      </c>
      <c r="AM6" s="35" t="str">
        <f t="shared" si="5"/>
        <v>-</v>
      </c>
      <c r="AN6" s="35">
        <f t="shared" si="5"/>
        <v>413.32</v>
      </c>
      <c r="AO6" s="35" t="str">
        <f t="shared" si="5"/>
        <v>-</v>
      </c>
      <c r="AP6" s="35" t="str">
        <f t="shared" si="5"/>
        <v>-</v>
      </c>
      <c r="AQ6" s="35" t="str">
        <f t="shared" si="5"/>
        <v>-</v>
      </c>
      <c r="AR6" s="35" t="str">
        <f t="shared" si="5"/>
        <v>-</v>
      </c>
      <c r="AS6" s="35">
        <f t="shared" si="5"/>
        <v>43.71</v>
      </c>
      <c r="AT6" s="34" t="str">
        <f>IF(AT7="","",IF(AT7="-","【-】","【"&amp;SUBSTITUTE(TEXT(AT7,"#,##0.00"),"-","△")&amp;"】"))</f>
        <v>【3.64】</v>
      </c>
      <c r="AU6" s="35" t="str">
        <f>IF(AU7="",NA(),AU7)</f>
        <v>-</v>
      </c>
      <c r="AV6" s="35" t="str">
        <f t="shared" ref="AV6:BD6" si="6">IF(AV7="",NA(),AV7)</f>
        <v>-</v>
      </c>
      <c r="AW6" s="35" t="str">
        <f t="shared" si="6"/>
        <v>-</v>
      </c>
      <c r="AX6" s="35" t="str">
        <f t="shared" si="6"/>
        <v>-</v>
      </c>
      <c r="AY6" s="35">
        <f t="shared" si="6"/>
        <v>25.98</v>
      </c>
      <c r="AZ6" s="35" t="str">
        <f t="shared" si="6"/>
        <v>-</v>
      </c>
      <c r="BA6" s="35" t="str">
        <f t="shared" si="6"/>
        <v>-</v>
      </c>
      <c r="BB6" s="35" t="str">
        <f t="shared" si="6"/>
        <v>-</v>
      </c>
      <c r="BC6" s="35" t="str">
        <f t="shared" si="6"/>
        <v>-</v>
      </c>
      <c r="BD6" s="35">
        <f t="shared" si="6"/>
        <v>40.67</v>
      </c>
      <c r="BE6" s="34" t="str">
        <f>IF(BE7="","",IF(BE7="-","【-】","【"&amp;SUBSTITUTE(TEXT(BE7,"#,##0.00"),"-","△")&amp;"】"))</f>
        <v>【67.52】</v>
      </c>
      <c r="BF6" s="35" t="str">
        <f>IF(BF7="",NA(),BF7)</f>
        <v>-</v>
      </c>
      <c r="BG6" s="35" t="str">
        <f t="shared" ref="BG6:BO6" si="7">IF(BG7="",NA(),BG7)</f>
        <v>-</v>
      </c>
      <c r="BH6" s="35" t="str">
        <f t="shared" si="7"/>
        <v>-</v>
      </c>
      <c r="BI6" s="35" t="str">
        <f t="shared" si="7"/>
        <v>-</v>
      </c>
      <c r="BJ6" s="35">
        <f t="shared" si="7"/>
        <v>3897.8</v>
      </c>
      <c r="BK6" s="35" t="str">
        <f t="shared" si="7"/>
        <v>-</v>
      </c>
      <c r="BL6" s="35" t="str">
        <f t="shared" si="7"/>
        <v>-</v>
      </c>
      <c r="BM6" s="35" t="str">
        <f t="shared" si="7"/>
        <v>-</v>
      </c>
      <c r="BN6" s="35" t="str">
        <f t="shared" si="7"/>
        <v>-</v>
      </c>
      <c r="BO6" s="35">
        <f t="shared" si="7"/>
        <v>1050.51</v>
      </c>
      <c r="BP6" s="34" t="str">
        <f>IF(BP7="","",IF(BP7="-","【-】","【"&amp;SUBSTITUTE(TEXT(BP7,"#,##0.00"),"-","△")&amp;"】"))</f>
        <v>【705.21】</v>
      </c>
      <c r="BQ6" s="35" t="str">
        <f>IF(BQ7="",NA(),BQ7)</f>
        <v>-</v>
      </c>
      <c r="BR6" s="35" t="str">
        <f t="shared" ref="BR6:BZ6" si="8">IF(BR7="",NA(),BR7)</f>
        <v>-</v>
      </c>
      <c r="BS6" s="35" t="str">
        <f t="shared" si="8"/>
        <v>-</v>
      </c>
      <c r="BT6" s="35" t="str">
        <f t="shared" si="8"/>
        <v>-</v>
      </c>
      <c r="BU6" s="35">
        <f t="shared" si="8"/>
        <v>73.19</v>
      </c>
      <c r="BV6" s="35" t="str">
        <f t="shared" si="8"/>
        <v>-</v>
      </c>
      <c r="BW6" s="35" t="str">
        <f t="shared" si="8"/>
        <v>-</v>
      </c>
      <c r="BX6" s="35" t="str">
        <f t="shared" si="8"/>
        <v>-</v>
      </c>
      <c r="BY6" s="35" t="str">
        <f t="shared" si="8"/>
        <v>-</v>
      </c>
      <c r="BZ6" s="35">
        <f t="shared" si="8"/>
        <v>82.65</v>
      </c>
      <c r="CA6" s="34" t="str">
        <f>IF(CA7="","",IF(CA7="-","【-】","【"&amp;SUBSTITUTE(TEXT(CA7,"#,##0.00"),"-","△")&amp;"】"))</f>
        <v>【98.96】</v>
      </c>
      <c r="CB6" s="35" t="str">
        <f>IF(CB7="",NA(),CB7)</f>
        <v>-</v>
      </c>
      <c r="CC6" s="35" t="str">
        <f t="shared" ref="CC6:CK6" si="9">IF(CC7="",NA(),CC7)</f>
        <v>-</v>
      </c>
      <c r="CD6" s="35" t="str">
        <f t="shared" si="9"/>
        <v>-</v>
      </c>
      <c r="CE6" s="35" t="str">
        <f t="shared" si="9"/>
        <v>-</v>
      </c>
      <c r="CF6" s="35">
        <f t="shared" si="9"/>
        <v>255.87</v>
      </c>
      <c r="CG6" s="35" t="str">
        <f t="shared" si="9"/>
        <v>-</v>
      </c>
      <c r="CH6" s="35" t="str">
        <f t="shared" si="9"/>
        <v>-</v>
      </c>
      <c r="CI6" s="35" t="str">
        <f t="shared" si="9"/>
        <v>-</v>
      </c>
      <c r="CJ6" s="35" t="str">
        <f t="shared" si="9"/>
        <v>-</v>
      </c>
      <c r="CK6" s="35">
        <f t="shared" si="9"/>
        <v>186.3</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50.53</v>
      </c>
      <c r="CW6" s="34" t="str">
        <f>IF(CW7="","",IF(CW7="-","【-】","【"&amp;SUBSTITUTE(TEXT(CW7,"#,##0.00"),"-","△")&amp;"】"))</f>
        <v>【59.57】</v>
      </c>
      <c r="CX6" s="35" t="str">
        <f>IF(CX7="",NA(),CX7)</f>
        <v>-</v>
      </c>
      <c r="CY6" s="35" t="str">
        <f t="shared" ref="CY6:DG6" si="11">IF(CY7="",NA(),CY7)</f>
        <v>-</v>
      </c>
      <c r="CZ6" s="35" t="str">
        <f t="shared" si="11"/>
        <v>-</v>
      </c>
      <c r="DA6" s="35" t="str">
        <f t="shared" si="11"/>
        <v>-</v>
      </c>
      <c r="DB6" s="35">
        <f t="shared" si="11"/>
        <v>84.7</v>
      </c>
      <c r="DC6" s="35" t="str">
        <f t="shared" si="11"/>
        <v>-</v>
      </c>
      <c r="DD6" s="35" t="str">
        <f t="shared" si="11"/>
        <v>-</v>
      </c>
      <c r="DE6" s="35" t="str">
        <f t="shared" si="11"/>
        <v>-</v>
      </c>
      <c r="DF6" s="35" t="str">
        <f t="shared" si="11"/>
        <v>-</v>
      </c>
      <c r="DG6" s="35">
        <f t="shared" si="11"/>
        <v>82.08</v>
      </c>
      <c r="DH6" s="34" t="str">
        <f>IF(DH7="","",IF(DH7="-","【-】","【"&amp;SUBSTITUTE(TEXT(DH7,"#,##0.00"),"-","△")&amp;"】"))</f>
        <v>【95.57】</v>
      </c>
      <c r="DI6" s="35" t="str">
        <f>IF(DI7="",NA(),DI7)</f>
        <v>-</v>
      </c>
      <c r="DJ6" s="35" t="str">
        <f t="shared" ref="DJ6:DR6" si="12">IF(DJ7="",NA(),DJ7)</f>
        <v>-</v>
      </c>
      <c r="DK6" s="35" t="str">
        <f t="shared" si="12"/>
        <v>-</v>
      </c>
      <c r="DL6" s="35" t="str">
        <f t="shared" si="12"/>
        <v>-</v>
      </c>
      <c r="DM6" s="35">
        <f t="shared" si="12"/>
        <v>31.72</v>
      </c>
      <c r="DN6" s="35" t="str">
        <f t="shared" si="12"/>
        <v>-</v>
      </c>
      <c r="DO6" s="35" t="str">
        <f t="shared" si="12"/>
        <v>-</v>
      </c>
      <c r="DP6" s="35" t="str">
        <f t="shared" si="12"/>
        <v>-</v>
      </c>
      <c r="DQ6" s="35" t="str">
        <f t="shared" si="12"/>
        <v>-</v>
      </c>
      <c r="DR6" s="35">
        <f t="shared" si="12"/>
        <v>12.7</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1.65</v>
      </c>
      <c r="EO6" s="34" t="str">
        <f>IF(EO7="","",IF(EO7="-","【-】","【"&amp;SUBSTITUTE(TEXT(EO7,"#,##0.00"),"-","△")&amp;"】"))</f>
        <v>【0.30】</v>
      </c>
    </row>
    <row r="7" spans="1:148" s="36" customFormat="1" x14ac:dyDescent="0.15">
      <c r="A7" s="28"/>
      <c r="B7" s="37">
        <v>2020</v>
      </c>
      <c r="C7" s="37">
        <v>262056</v>
      </c>
      <c r="D7" s="37">
        <v>46</v>
      </c>
      <c r="E7" s="37">
        <v>17</v>
      </c>
      <c r="F7" s="37">
        <v>1</v>
      </c>
      <c r="G7" s="37">
        <v>0</v>
      </c>
      <c r="H7" s="37" t="s">
        <v>95</v>
      </c>
      <c r="I7" s="37" t="s">
        <v>96</v>
      </c>
      <c r="J7" s="37" t="s">
        <v>97</v>
      </c>
      <c r="K7" s="37" t="s">
        <v>98</v>
      </c>
      <c r="L7" s="37" t="s">
        <v>99</v>
      </c>
      <c r="M7" s="37" t="s">
        <v>100</v>
      </c>
      <c r="N7" s="38" t="s">
        <v>101</v>
      </c>
      <c r="O7" s="38">
        <v>35.619999999999997</v>
      </c>
      <c r="P7" s="38">
        <v>72.010000000000005</v>
      </c>
      <c r="Q7" s="38">
        <v>98.77</v>
      </c>
      <c r="R7" s="38">
        <v>3141</v>
      </c>
      <c r="S7" s="38">
        <v>17397</v>
      </c>
      <c r="T7" s="38">
        <v>172.74</v>
      </c>
      <c r="U7" s="38">
        <v>100.71</v>
      </c>
      <c r="V7" s="38">
        <v>12395</v>
      </c>
      <c r="W7" s="38">
        <v>4.7300000000000004</v>
      </c>
      <c r="X7" s="38">
        <v>2620.5100000000002</v>
      </c>
      <c r="Y7" s="38" t="s">
        <v>101</v>
      </c>
      <c r="Z7" s="38" t="s">
        <v>101</v>
      </c>
      <c r="AA7" s="38" t="s">
        <v>101</v>
      </c>
      <c r="AB7" s="38" t="s">
        <v>101</v>
      </c>
      <c r="AC7" s="38">
        <v>99.31</v>
      </c>
      <c r="AD7" s="38" t="s">
        <v>101</v>
      </c>
      <c r="AE7" s="38" t="s">
        <v>101</v>
      </c>
      <c r="AF7" s="38" t="s">
        <v>101</v>
      </c>
      <c r="AG7" s="38" t="s">
        <v>101</v>
      </c>
      <c r="AH7" s="38">
        <v>107.21</v>
      </c>
      <c r="AI7" s="38">
        <v>106.67</v>
      </c>
      <c r="AJ7" s="38" t="s">
        <v>101</v>
      </c>
      <c r="AK7" s="38" t="s">
        <v>101</v>
      </c>
      <c r="AL7" s="38" t="s">
        <v>101</v>
      </c>
      <c r="AM7" s="38" t="s">
        <v>101</v>
      </c>
      <c r="AN7" s="38">
        <v>413.32</v>
      </c>
      <c r="AO7" s="38" t="s">
        <v>101</v>
      </c>
      <c r="AP7" s="38" t="s">
        <v>101</v>
      </c>
      <c r="AQ7" s="38" t="s">
        <v>101</v>
      </c>
      <c r="AR7" s="38" t="s">
        <v>101</v>
      </c>
      <c r="AS7" s="38">
        <v>43.71</v>
      </c>
      <c r="AT7" s="38">
        <v>3.64</v>
      </c>
      <c r="AU7" s="38" t="s">
        <v>101</v>
      </c>
      <c r="AV7" s="38" t="s">
        <v>101</v>
      </c>
      <c r="AW7" s="38" t="s">
        <v>101</v>
      </c>
      <c r="AX7" s="38" t="s">
        <v>101</v>
      </c>
      <c r="AY7" s="38">
        <v>25.98</v>
      </c>
      <c r="AZ7" s="38" t="s">
        <v>101</v>
      </c>
      <c r="BA7" s="38" t="s">
        <v>101</v>
      </c>
      <c r="BB7" s="38" t="s">
        <v>101</v>
      </c>
      <c r="BC7" s="38" t="s">
        <v>101</v>
      </c>
      <c r="BD7" s="38">
        <v>40.67</v>
      </c>
      <c r="BE7" s="38">
        <v>67.52</v>
      </c>
      <c r="BF7" s="38" t="s">
        <v>101</v>
      </c>
      <c r="BG7" s="38" t="s">
        <v>101</v>
      </c>
      <c r="BH7" s="38" t="s">
        <v>101</v>
      </c>
      <c r="BI7" s="38" t="s">
        <v>101</v>
      </c>
      <c r="BJ7" s="38">
        <v>3897.8</v>
      </c>
      <c r="BK7" s="38" t="s">
        <v>101</v>
      </c>
      <c r="BL7" s="38" t="s">
        <v>101</v>
      </c>
      <c r="BM7" s="38" t="s">
        <v>101</v>
      </c>
      <c r="BN7" s="38" t="s">
        <v>101</v>
      </c>
      <c r="BO7" s="38">
        <v>1050.51</v>
      </c>
      <c r="BP7" s="38">
        <v>705.21</v>
      </c>
      <c r="BQ7" s="38" t="s">
        <v>101</v>
      </c>
      <c r="BR7" s="38" t="s">
        <v>101</v>
      </c>
      <c r="BS7" s="38" t="s">
        <v>101</v>
      </c>
      <c r="BT7" s="38" t="s">
        <v>101</v>
      </c>
      <c r="BU7" s="38">
        <v>73.19</v>
      </c>
      <c r="BV7" s="38" t="s">
        <v>101</v>
      </c>
      <c r="BW7" s="38" t="s">
        <v>101</v>
      </c>
      <c r="BX7" s="38" t="s">
        <v>101</v>
      </c>
      <c r="BY7" s="38" t="s">
        <v>101</v>
      </c>
      <c r="BZ7" s="38">
        <v>82.65</v>
      </c>
      <c r="CA7" s="38">
        <v>98.96</v>
      </c>
      <c r="CB7" s="38" t="s">
        <v>101</v>
      </c>
      <c r="CC7" s="38" t="s">
        <v>101</v>
      </c>
      <c r="CD7" s="38" t="s">
        <v>101</v>
      </c>
      <c r="CE7" s="38" t="s">
        <v>101</v>
      </c>
      <c r="CF7" s="38">
        <v>255.87</v>
      </c>
      <c r="CG7" s="38" t="s">
        <v>101</v>
      </c>
      <c r="CH7" s="38" t="s">
        <v>101</v>
      </c>
      <c r="CI7" s="38" t="s">
        <v>101</v>
      </c>
      <c r="CJ7" s="38" t="s">
        <v>101</v>
      </c>
      <c r="CK7" s="38">
        <v>186.3</v>
      </c>
      <c r="CL7" s="38">
        <v>134.52000000000001</v>
      </c>
      <c r="CM7" s="38" t="s">
        <v>101</v>
      </c>
      <c r="CN7" s="38" t="s">
        <v>101</v>
      </c>
      <c r="CO7" s="38" t="s">
        <v>101</v>
      </c>
      <c r="CP7" s="38" t="s">
        <v>101</v>
      </c>
      <c r="CQ7" s="38" t="s">
        <v>101</v>
      </c>
      <c r="CR7" s="38" t="s">
        <v>101</v>
      </c>
      <c r="CS7" s="38" t="s">
        <v>101</v>
      </c>
      <c r="CT7" s="38" t="s">
        <v>101</v>
      </c>
      <c r="CU7" s="38" t="s">
        <v>101</v>
      </c>
      <c r="CV7" s="38">
        <v>50.53</v>
      </c>
      <c r="CW7" s="38">
        <v>59.57</v>
      </c>
      <c r="CX7" s="38" t="s">
        <v>101</v>
      </c>
      <c r="CY7" s="38" t="s">
        <v>101</v>
      </c>
      <c r="CZ7" s="38" t="s">
        <v>101</v>
      </c>
      <c r="DA7" s="38" t="s">
        <v>101</v>
      </c>
      <c r="DB7" s="38">
        <v>84.7</v>
      </c>
      <c r="DC7" s="38" t="s">
        <v>101</v>
      </c>
      <c r="DD7" s="38" t="s">
        <v>101</v>
      </c>
      <c r="DE7" s="38" t="s">
        <v>101</v>
      </c>
      <c r="DF7" s="38" t="s">
        <v>101</v>
      </c>
      <c r="DG7" s="38">
        <v>82.08</v>
      </c>
      <c r="DH7" s="38">
        <v>95.57</v>
      </c>
      <c r="DI7" s="38" t="s">
        <v>101</v>
      </c>
      <c r="DJ7" s="38" t="s">
        <v>101</v>
      </c>
      <c r="DK7" s="38" t="s">
        <v>101</v>
      </c>
      <c r="DL7" s="38" t="s">
        <v>101</v>
      </c>
      <c r="DM7" s="38">
        <v>31.72</v>
      </c>
      <c r="DN7" s="38" t="s">
        <v>101</v>
      </c>
      <c r="DO7" s="38" t="s">
        <v>101</v>
      </c>
      <c r="DP7" s="38" t="s">
        <v>101</v>
      </c>
      <c r="DQ7" s="38" t="s">
        <v>101</v>
      </c>
      <c r="DR7" s="38">
        <v>12.7</v>
      </c>
      <c r="DS7" s="38">
        <v>36.520000000000003</v>
      </c>
      <c r="DT7" s="38" t="s">
        <v>101</v>
      </c>
      <c r="DU7" s="38" t="s">
        <v>101</v>
      </c>
      <c r="DV7" s="38" t="s">
        <v>101</v>
      </c>
      <c r="DW7" s="38" t="s">
        <v>101</v>
      </c>
      <c r="DX7" s="38">
        <v>0</v>
      </c>
      <c r="DY7" s="38" t="s">
        <v>101</v>
      </c>
      <c r="DZ7" s="38" t="s">
        <v>101</v>
      </c>
      <c r="EA7" s="38" t="s">
        <v>101</v>
      </c>
      <c r="EB7" s="38" t="s">
        <v>101</v>
      </c>
      <c r="EC7" s="38">
        <v>0</v>
      </c>
      <c r="ED7" s="38">
        <v>5.72</v>
      </c>
      <c r="EE7" s="38" t="s">
        <v>101</v>
      </c>
      <c r="EF7" s="38" t="s">
        <v>101</v>
      </c>
      <c r="EG7" s="38" t="s">
        <v>101</v>
      </c>
      <c r="EH7" s="38" t="s">
        <v>101</v>
      </c>
      <c r="EI7" s="38">
        <v>0</v>
      </c>
      <c r="EJ7" s="38" t="s">
        <v>101</v>
      </c>
      <c r="EK7" s="38" t="s">
        <v>101</v>
      </c>
      <c r="EL7" s="38" t="s">
        <v>101</v>
      </c>
      <c r="EM7" s="38" t="s">
        <v>101</v>
      </c>
      <c r="EN7" s="38">
        <v>1.65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myzadmin</cp:lastModifiedBy>
  <cp:lastPrinted>2022-02-01T23:59:55Z</cp:lastPrinted>
  <dcterms:created xsi:type="dcterms:W3CDTF">2021-12-03T07:14:57Z</dcterms:created>
  <dcterms:modified xsi:type="dcterms:W3CDTF">2022-02-02T00:31:08Z</dcterms:modified>
  <cp:category/>
</cp:coreProperties>
</file>